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ІНВЕНТАРИЗАЦІЯ\2025\на сайт\"/>
    </mc:Choice>
  </mc:AlternateContent>
  <bookViews>
    <workbookView xWindow="0" yWindow="0" windowWidth="20490" windowHeight="7020" tabRatio="566"/>
  </bookViews>
  <sheets>
    <sheet name="нерухоме майно " sheetId="7" r:id="rId1"/>
  </sheets>
  <calcPr calcId="162913"/>
</workbook>
</file>

<file path=xl/calcChain.xml><?xml version="1.0" encoding="utf-8"?>
<calcChain xmlns="http://schemas.openxmlformats.org/spreadsheetml/2006/main">
  <c r="I118" i="7" l="1"/>
  <c r="I115" i="7"/>
  <c r="G111" i="7" l="1"/>
  <c r="K110" i="7"/>
  <c r="G110" i="7"/>
  <c r="K109" i="7"/>
  <c r="F47" i="7" l="1"/>
  <c r="E47" i="7"/>
  <c r="F46" i="7"/>
  <c r="E46" i="7"/>
  <c r="I61" i="7" l="1"/>
  <c r="F59" i="7" l="1"/>
  <c r="F58" i="7"/>
  <c r="E56" i="7" l="1"/>
  <c r="E55" i="7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</calcChain>
</file>

<file path=xl/sharedStrings.xml><?xml version="1.0" encoding="utf-8"?>
<sst xmlns="http://schemas.openxmlformats.org/spreadsheetml/2006/main" count="698" uniqueCount="276">
  <si>
    <t>Назва майна</t>
  </si>
  <si>
    <t>№ з/п</t>
  </si>
  <si>
    <t>Інвентарний номер майна</t>
  </si>
  <si>
    <t>Первісна вартість, тис.грн.</t>
  </si>
  <si>
    <t>Залишкова вартість, тис.грн.</t>
  </si>
  <si>
    <t>Дата проведення інвентаризації/розрахунку первісної (переоціненої) та залишкової вартості основних засобів</t>
  </si>
  <si>
    <t xml:space="preserve">Вартісні показники майна </t>
  </si>
  <si>
    <t>Розмір майна</t>
  </si>
  <si>
    <t>Частина майна (так),
 розмір частки</t>
  </si>
  <si>
    <t>Реєстраційний номер об'єкта нерухомого майна/ кадастровий номер земельної ділянки</t>
  </si>
  <si>
    <t>Назва суб'єкта управління майном</t>
  </si>
  <si>
    <t>Назва документа</t>
  </si>
  <si>
    <t>Дата державної реєстрації</t>
  </si>
  <si>
    <t>Номер запису про право власності</t>
  </si>
  <si>
    <t xml:space="preserve">Дані про державу реєстрацію права власності на нерухоме майно </t>
  </si>
  <si>
    <t>одиниця виміру</t>
  </si>
  <si>
    <t>кількість</t>
  </si>
  <si>
    <t>Нетішинська міська територіальна громада в особі НМР</t>
  </si>
  <si>
    <t>Стан державної реєстрації права власності на нерухоме майно (так/ні)</t>
  </si>
  <si>
    <t>Будівля господарського  корпусу лікарні з гаражами</t>
  </si>
  <si>
    <t>10310001</t>
  </si>
  <si>
    <t>10310002</t>
  </si>
  <si>
    <t>Будівля інфекційного корпусу</t>
  </si>
  <si>
    <t>10310003</t>
  </si>
  <si>
    <t>Будівля паталого-анатомічного корпусу</t>
  </si>
  <si>
    <t>10310004</t>
  </si>
  <si>
    <t>Будівля харчоблоку з пральнею</t>
  </si>
  <si>
    <t>10310006</t>
  </si>
  <si>
    <t>Будівля пологового в-ня на 20 ліжок</t>
  </si>
  <si>
    <t>10310007</t>
  </si>
  <si>
    <t>Будівля центрального кисневого пункту</t>
  </si>
  <si>
    <t>10310008</t>
  </si>
  <si>
    <t>Будівля сховища рентгенограм</t>
  </si>
  <si>
    <t>10310009</t>
  </si>
  <si>
    <t>Будівля головного корпуса  лікарні</t>
  </si>
  <si>
    <t>10310010</t>
  </si>
  <si>
    <t>Будівля станції лікувального  газозабезпечення</t>
  </si>
  <si>
    <t>10310012</t>
  </si>
  <si>
    <t>Будівлі акушерського в-ня на 40ліж.</t>
  </si>
  <si>
    <t>10310013</t>
  </si>
  <si>
    <t>Будівля дизельноі ел.станції акуш. в-ня</t>
  </si>
  <si>
    <t>10310014</t>
  </si>
  <si>
    <t>Будівля пічи  для спалювання відходів</t>
  </si>
  <si>
    <t>10310015</t>
  </si>
  <si>
    <t>Будівля електрокотельні лікувального комплексу</t>
  </si>
  <si>
    <t>10310021</t>
  </si>
  <si>
    <t>Будівля  ЦТП-17А</t>
  </si>
  <si>
    <t>10310022</t>
  </si>
  <si>
    <t>Будівля водонапірної насосної станції</t>
  </si>
  <si>
    <t>10310023</t>
  </si>
  <si>
    <t>Будівля хлораторної</t>
  </si>
  <si>
    <t>10310027</t>
  </si>
  <si>
    <t>Будівля для мийки автомобілів</t>
  </si>
  <si>
    <t>10310028</t>
  </si>
  <si>
    <t>Приміщення цивільного захисту лікарні</t>
  </si>
  <si>
    <t>10310029</t>
  </si>
  <si>
    <t>Приміщення амбулаторії</t>
  </si>
  <si>
    <t>10301176</t>
  </si>
  <si>
    <t>Будівля по вул Солов'ївська</t>
  </si>
  <si>
    <t>кв.м</t>
  </si>
  <si>
    <t>шт</t>
  </si>
  <si>
    <t>Зареєстровано в ДРРП</t>
  </si>
  <si>
    <t>витяг з ДРРП  на нерухоме майно  про реєстрацію іншого речового права</t>
  </si>
  <si>
    <t>20.07.2021</t>
  </si>
  <si>
    <t>20.09.2016</t>
  </si>
  <si>
    <t>листопад 2024</t>
  </si>
  <si>
    <t>101310001</t>
  </si>
  <si>
    <t>3649,37</t>
  </si>
  <si>
    <t>29.11.2024р.</t>
  </si>
  <si>
    <t>Зареєстровано в Державному реєстрі речових прав на нерухоме майно</t>
  </si>
  <si>
    <t>1062762368105</t>
  </si>
  <si>
    <t>Господарська будівля (сарай)</t>
  </si>
  <si>
    <t>101310002</t>
  </si>
  <si>
    <t>24,7</t>
  </si>
  <si>
    <t>1062763368105</t>
  </si>
  <si>
    <t>Нетішинська  гімназія  "Гармонія" Нетішинської міської ради(код ЄДРПОУ 21340160), місто Нетішин, вул.Будівельників, буд. 5</t>
  </si>
  <si>
    <t>Будівля ЗОШ №2</t>
  </si>
  <si>
    <t>кв.м.</t>
  </si>
  <si>
    <t>Зареєстровано в державному реєстрі прав на нерухоме майно</t>
  </si>
  <si>
    <t>Споруда ДПУ (теплиця)</t>
  </si>
  <si>
    <t>Споруда ПДУ</t>
  </si>
  <si>
    <t>101310003</t>
  </si>
  <si>
    <t>1062790168105</t>
  </si>
  <si>
    <t>1364574468105</t>
  </si>
  <si>
    <t>будівля НВК  та господарська будівля</t>
  </si>
  <si>
    <t>Будівля школи (допоміжні споруди, малі архітектурні форми, спортивний майданчик, благоустрій, огорожа металева)</t>
  </si>
  <si>
    <t>10132001</t>
  </si>
  <si>
    <t>Будівля навчально -господарського блоку з теплицею</t>
  </si>
  <si>
    <t>10132002</t>
  </si>
  <si>
    <t>01.01.2025р.</t>
  </si>
  <si>
    <t>кв. м.</t>
  </si>
  <si>
    <t>1065835668105.</t>
  </si>
  <si>
    <t>1062998668105.</t>
  </si>
  <si>
    <t>Нетішинська гімназія "Енергія" Нетішинської міської ради, (код ЄДРПОУ 26158477), місто Нетішин, вулиця Енергетиків, 3</t>
  </si>
  <si>
    <t>Заклад дошкільної освіти №2 "Казка" (назва установи), (код ЄДРПОУ 21340125), місто Нетішин, вулиця.Чорновола,8</t>
  </si>
  <si>
    <t>Будівля ЗДО №2</t>
  </si>
  <si>
    <t>01.11.2024р.</t>
  </si>
  <si>
    <t>2817677168060</t>
  </si>
  <si>
    <t xml:space="preserve">Заклад дошкільної освіти  № 4 "Вогник" Нетішинськї міської ради (код ЄДРПОУ 21340042),місто Нетішин вулиця Будівельників, 3 </t>
  </si>
  <si>
    <t xml:space="preserve">Будівля ЗДО №4
</t>
  </si>
  <si>
    <t xml:space="preserve">Захисна споруда  цивільного захисту ЗДО №4 (ПРУ)
</t>
  </si>
  <si>
    <t>04.12.2023 р.</t>
  </si>
  <si>
    <t>Будівля закладу дошкільної освіти №5 "Пізнайко" Нетішинської міської ради</t>
  </si>
  <si>
    <t xml:space="preserve">Захисна споруда цивільного захисту
</t>
  </si>
  <si>
    <t>Заклад дошкільної освіти № 5 "Пізнайко" Нетішинської міської ради, (код ЄДРПОУ 21340102), місто Нетішин, проспект Незалежності, 17</t>
  </si>
  <si>
    <t>Свідоцтво про право власності на нерухоме майно</t>
  </si>
  <si>
    <t xml:space="preserve">Заклад дошкільної освіти № 6 “Веселка” Нетішинської міської ради (код ЄДРПОУ 21340059), місто Нетішин, вулиця Шевченка 14  </t>
  </si>
  <si>
    <t>Будинок  ДНЗ №6</t>
  </si>
  <si>
    <t>Захисна споруда цивільного захисту в 2-х поверховій цегляній будівлі, днз №6, площа 1174,5 кв.м.</t>
  </si>
  <si>
    <t>Заклад дошкільної освіти №7 "Оленка" Нетішинскьої міської ради,(код ЄДРПОУ 21340065), місто Нетішин, вулиця Шевченка, 12</t>
  </si>
  <si>
    <t xml:space="preserve">захисна споруда цивільного захисту в дошкільному навчальному закладі № 7 (ясла-садок) "Оленка" </t>
  </si>
  <si>
    <t>1</t>
  </si>
  <si>
    <t>07.11.2023 р.</t>
  </si>
  <si>
    <t>2801879668060</t>
  </si>
  <si>
    <t>14.03.2016</t>
  </si>
  <si>
    <t>13752796</t>
  </si>
  <si>
    <t>834105468105</t>
  </si>
  <si>
    <t xml:space="preserve"> Заклад дошкільної освіти № 8 "Золотий ключик" Нетішинської міської ради, (код ЄДРПОУ 21340071), місто Нетішин пров. Миру, 12</t>
  </si>
  <si>
    <t>101320001</t>
  </si>
  <si>
    <t>101320002</t>
  </si>
  <si>
    <t xml:space="preserve">Будівля  
</t>
  </si>
  <si>
    <t>Захисна споруда</t>
  </si>
  <si>
    <t xml:space="preserve">Будівля ДНЗ №9 </t>
  </si>
  <si>
    <t>Споруда ПРУ</t>
  </si>
  <si>
    <t>101300001</t>
  </si>
  <si>
    <t xml:space="preserve">Заклад дошкільної освіти №9 "Пролісок" Нетішинської міської ради, (код ЄДРПОУ 21340088), місто Нетішин, вул.Лісова, 4 </t>
  </si>
  <si>
    <t>1370.6</t>
  </si>
  <si>
    <t>1453497468105.</t>
  </si>
  <si>
    <t>Не зареєстровано в Державному реєстрі речових прав на нерухоме майно</t>
  </si>
  <si>
    <t>Управління культури виконавчого комітету Нетішинської міської ради, (код ЄДРПОУ 23846062), місто Нетішин, Незалежності, 31</t>
  </si>
  <si>
    <t>Приміщення з пандусами управління культури</t>
  </si>
  <si>
    <t>Земельна ділянка для розташування меморіального комплексу жетвам голодомору та політичних репресій</t>
  </si>
  <si>
    <t>Нетішинський міський будинок культури</t>
  </si>
  <si>
    <t>Комплекс, будівлі Старокрийинський будинок культури</t>
  </si>
  <si>
    <t>Свідоцтво на право власності на нерухоме майно/Витяг про державну реєстрацію прав</t>
  </si>
  <si>
    <t>серія ЯЯ №339498</t>
  </si>
  <si>
    <t>6810500000:02:005:0274</t>
  </si>
  <si>
    <t>Витяг про державну реєстрацію прав</t>
  </si>
  <si>
    <t>Свідоцтво на право власності на нерухоме майно</t>
  </si>
  <si>
    <t>Нетішинський міський краєзнавчий музей, (код ЄДРПОУ 21340415), місто Нетішин, пр-т Незалежності, 29/2</t>
  </si>
  <si>
    <t>Приміщення Нетішинського міського краєзнавчого музею</t>
  </si>
  <si>
    <t>Приміщення фондів</t>
  </si>
  <si>
    <t>21.10.2024р.</t>
  </si>
  <si>
    <t>970871868105</t>
  </si>
  <si>
    <t>15.02.2018 року</t>
  </si>
  <si>
    <t>Не зареєстровано</t>
  </si>
  <si>
    <t>Мистецька школа "Нетішинська школа мистецтв" , (код ЄДРПОУ   05744314) місто Нетішин , просп.Героїв України, 5</t>
  </si>
  <si>
    <t>Будівля мистецької школи "Нетішинська школа мистецтв"</t>
  </si>
  <si>
    <t>10340001</t>
  </si>
  <si>
    <t>2851022068060.</t>
  </si>
  <si>
    <t>869720968105.</t>
  </si>
  <si>
    <t>1170,9</t>
  </si>
  <si>
    <t>15.03.2016р.</t>
  </si>
  <si>
    <t xml:space="preserve">КЗ "Палац культури міста Нетішина", (код ЄДРПОУ 33977899), місто Нетішин, вул.Шевченка,3 </t>
  </si>
  <si>
    <t>Будівля КЗ "Палац культури міста Нетішина</t>
  </si>
  <si>
    <t>Серія САС № 870721/Серія СЕВ 356192</t>
  </si>
  <si>
    <t>245/34628591</t>
  </si>
  <si>
    <t>Нетішинська гімназія "Ерудит" Нетішинської міської ради, (код ЄДРПОУ 21340148), місто Нетішин, пров. Миру, 5</t>
  </si>
  <si>
    <t>101310004</t>
  </si>
  <si>
    <t>101310005</t>
  </si>
  <si>
    <t>10300002</t>
  </si>
  <si>
    <t>101310006</t>
  </si>
  <si>
    <t>Центр надання соціальних послуг Нетішинської міської ради, (код ЄДРПОУ  37115983), м. Нетішин, просп. Незалежності, 18</t>
  </si>
  <si>
    <t>2193410968105</t>
  </si>
  <si>
    <t>1751367768105</t>
  </si>
  <si>
    <t>969897568105</t>
  </si>
  <si>
    <t>2134106568105</t>
  </si>
  <si>
    <t>Будівля полікліники  на 720 місць</t>
  </si>
  <si>
    <t>05.04.2024</t>
  </si>
  <si>
    <t>54516808</t>
  </si>
  <si>
    <t>09.04.2024</t>
  </si>
  <si>
    <t>54549566</t>
  </si>
  <si>
    <t>08.04.2024</t>
  </si>
  <si>
    <t>01.05.2024</t>
  </si>
  <si>
    <t>Частина приміщення, площею 16,8</t>
  </si>
  <si>
    <t>10300003</t>
  </si>
  <si>
    <t>13,3</t>
  </si>
  <si>
    <t xml:space="preserve">Заклад дошкільної освіти  № 3 "Дзвіночок " Нетішинськї міської ради, (код ЄДРПОУ 21340119), місто Нетішин вул.Набережна,17 </t>
  </si>
  <si>
    <t xml:space="preserve">Будівля ЗДО №3
</t>
  </si>
  <si>
    <t>05.10.2023 р.</t>
  </si>
  <si>
    <t>Фонд комунального майна міста Нетішина, (код ЄДРПОУ 33586398), місто Нетішин, вул.Шевченка, 1</t>
  </si>
  <si>
    <t>Вбудоване приміщення в житловий будинок</t>
  </si>
  <si>
    <t>1777060968105.</t>
  </si>
  <si>
    <t>САС№113870</t>
  </si>
  <si>
    <t xml:space="preserve">Квартира </t>
  </si>
  <si>
    <t>2891480268060</t>
  </si>
  <si>
    <t>299686068105</t>
  </si>
  <si>
    <t>299659068105</t>
  </si>
  <si>
    <t>адміністративна будівля виконавчого комітету Нетішинської міської ради, нежитлове приміщення</t>
  </si>
  <si>
    <t>будівля, Центр надання адміністративних послуг, нежилове приміщення</t>
  </si>
  <si>
    <t>будівля, нежитлова, приміщення адмінбудинку</t>
  </si>
  <si>
    <t>нежитлове приміщення</t>
  </si>
  <si>
    <t>01.11.2024-10.11.2024року</t>
  </si>
  <si>
    <t>не зареєстровано</t>
  </si>
  <si>
    <t xml:space="preserve">Нежитлове приміщення </t>
  </si>
  <si>
    <t xml:space="preserve">Приміщення </t>
  </si>
  <si>
    <t>Технічна база ПНР</t>
  </si>
  <si>
    <t>О3013</t>
  </si>
  <si>
    <t xml:space="preserve"> Комунальне підприємство Нетішинської міської ради "Торговий центр", код ЄДРПОУ 30769546, місто Нетішин, просп. Незалежності, 22</t>
  </si>
  <si>
    <t>будівля Торговий центр</t>
  </si>
  <si>
    <t>00175</t>
  </si>
  <si>
    <t>будівля Критого ринку</t>
  </si>
  <si>
    <t>00371</t>
  </si>
  <si>
    <t>торговий павільйон</t>
  </si>
  <si>
    <t>00372</t>
  </si>
  <si>
    <t>пункт збереження рідких речовин</t>
  </si>
  <si>
    <t>00180</t>
  </si>
  <si>
    <t>Комунльне підприємство Нетішинскої міської ради "Благоустрій", (код ЄДРПОУ ), місто Нетішин, вул. Ринковаа, 4/1</t>
  </si>
  <si>
    <t>зареєстровано</t>
  </si>
  <si>
    <t>103008</t>
  </si>
  <si>
    <t>103009</t>
  </si>
  <si>
    <t>05070</t>
  </si>
  <si>
    <t>05074а</t>
  </si>
  <si>
    <t>03014а</t>
  </si>
  <si>
    <t>03013</t>
  </si>
  <si>
    <t>Зареєстровано</t>
  </si>
  <si>
    <t>Будинок для переселенців с.Нетішин</t>
  </si>
  <si>
    <t>05046</t>
  </si>
  <si>
    <t>05082</t>
  </si>
  <si>
    <t>103015</t>
  </si>
  <si>
    <t>103016</t>
  </si>
  <si>
    <t>103014</t>
  </si>
  <si>
    <t>103013</t>
  </si>
  <si>
    <t>103012</t>
  </si>
  <si>
    <t xml:space="preserve">Нежитлове приміщення № 122 </t>
  </si>
  <si>
    <t xml:space="preserve">Нежитлове приміщення № 120 </t>
  </si>
  <si>
    <t xml:space="preserve">Гуртожиток №6 </t>
  </si>
  <si>
    <t>Нежитлове вбудоване приміщення 1П</t>
  </si>
  <si>
    <t xml:space="preserve">Вбудоване-прибудоване приміщення </t>
  </si>
  <si>
    <t xml:space="preserve">Частина приміщення </t>
  </si>
  <si>
    <t xml:space="preserve">Нежитлове приміщення 30 </t>
  </si>
  <si>
    <t>Нежитлове приміщення 1/1</t>
  </si>
  <si>
    <t>Група нежитлових приміщень 8</t>
  </si>
  <si>
    <t xml:space="preserve">Група нежитлових приміщень 101 </t>
  </si>
  <si>
    <t xml:space="preserve">Нежитлове приміщення 111 </t>
  </si>
  <si>
    <t xml:space="preserve">Управління освіти виконавчого комітету Нетішинської міської ради, код ЄДРПОУ 23846372, м.Нетішин, вул.Чорновола, буд.4  </t>
  </si>
  <si>
    <t>Будівля</t>
  </si>
  <si>
    <t>листопад 2024 р</t>
  </si>
  <si>
    <t>2716,3 кв.м.</t>
  </si>
  <si>
    <t>18.10.2019р.</t>
  </si>
  <si>
    <t>1744155868105</t>
  </si>
  <si>
    <t xml:space="preserve">Будівля центру соціальних служб для молоді </t>
  </si>
  <si>
    <t>Будівля Будинку дитячої творчості</t>
  </si>
  <si>
    <t>101310007</t>
  </si>
  <si>
    <t>114,863</t>
  </si>
  <si>
    <t xml:space="preserve">Будинок дитячої творчості Нетішинської міської ради, (код ЄДРПОУ), місто Нетішин, вул. Чорновола, 4 </t>
  </si>
  <si>
    <t>851722768105</t>
  </si>
  <si>
    <t>142 в книзі 1Ю</t>
  </si>
  <si>
    <t>14087578/</t>
  </si>
  <si>
    <t>Старокривинська гімназія "Патріот", (код ЄДРПОУ 23846372), село Старий Кривин, вул.Привокзальна, 32А</t>
  </si>
  <si>
    <t>101310009</t>
  </si>
  <si>
    <t>листопад 2024року</t>
  </si>
  <si>
    <t>Будівля школи (допоміжні споруди, малі архітектурні форми, спортивний майданчик,благоустрій, огорожа металева)</t>
  </si>
  <si>
    <t>Виконавчий комітет Нетішинської міської ради, (код ЄДРПОУ  05399231), місто Нетішин, вул.Шевченка, 1</t>
  </si>
  <si>
    <t xml:space="preserve"> Комунальне підприємство Нетішинської міської ради "Житлово-комунальне об'єднання", код ЄДРПОУ 30769546, місто Нетішин, просп. Незалежності, 31</t>
  </si>
  <si>
    <t>Приміщення  просп. Незалежності 18, адміністративне приміщення НТЦСО</t>
  </si>
  <si>
    <t>Приміщення  просп. Незалежності 18, мистецької галереї "Арт-Пласт" Нетішинського міського краєзнавчого музею</t>
  </si>
  <si>
    <t xml:space="preserve">Приміщення  просп. Незалежності 18в, вбудоване у житловий  будинок </t>
  </si>
  <si>
    <t>Приміщення  просп. Незалежності 18, нежитлове</t>
  </si>
  <si>
    <t>26..12.2012</t>
  </si>
  <si>
    <t>САЕ 623200</t>
  </si>
  <si>
    <t xml:space="preserve">Нетішинський академічний ліцей Нетішинської міської ради (код ЄДРПОУ 21340154), вул. Незалежності, буд. 7 </t>
  </si>
  <si>
    <t xml:space="preserve"> Комунальне некомерційне підприємство Нетішинської міської ради "Спеціалізована медико-санітарна частина м. Нетішин", (код ЄДРПОУ 40365451), місто Нетішин, вул. Лісова 1, </t>
  </si>
  <si>
    <r>
      <t>Перелік об</t>
    </r>
    <r>
      <rPr>
        <b/>
        <sz val="18"/>
        <rFont val="Calibri"/>
        <family val="2"/>
        <charset val="204"/>
      </rPr>
      <t>'</t>
    </r>
    <r>
      <rPr>
        <b/>
        <sz val="18"/>
        <rFont val="Times New Roman CYR"/>
        <family val="1"/>
        <charset val="204"/>
      </rPr>
      <t xml:space="preserve">єктів нерухомого майна Нетішинської міської територіальної громади </t>
    </r>
  </si>
  <si>
    <t xml:space="preserve">Комунальне некомерційне підприємство Нетішинської міської ради «Центр первинної медико-санітарної допомоги», (код ЄДРПОУ  42002686), місто Нетішин, вул. Лісова, 1 </t>
  </si>
  <si>
    <t>будівля, дошкільного навчального закладу № 7 (ясла-садок) "Оленка"</t>
  </si>
  <si>
    <t>15.12.2022р.</t>
  </si>
  <si>
    <t>2010713768239.</t>
  </si>
  <si>
    <t>Будівля навчального корпусу, А2, в т.ч.</t>
  </si>
  <si>
    <t>1036,5 в.т.ч.</t>
  </si>
  <si>
    <t>будівля, спортзалу, Їдальні, Б</t>
  </si>
  <si>
    <t>будівля, майстерня, В</t>
  </si>
  <si>
    <t>будівля, гаражів, Г</t>
  </si>
  <si>
    <t>будівля, вбиральня, Ж</t>
  </si>
  <si>
    <t>будівля, котельні, Е</t>
  </si>
  <si>
    <t>будівля, котельні електрична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</si>
</sst>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dd/mm/yy"/>
    <numFmt numFmtId="167" formatCode="#,##0.0"/>
    <numFmt numFmtId="168" formatCode="0_ ;\-0\ "/>
  </numFmts>
  <fonts count="13" x14ac:knownFonts="1">
    <font>
      <sz val="10"/>
      <name val="Arial Cyr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8"/>
      <name val="Times New Roman CYR"/>
      <family val="1"/>
      <charset val="204"/>
    </font>
    <font>
      <b/>
      <sz val="1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1" fillId="0" borderId="0"/>
  </cellStyleXfs>
  <cellXfs count="14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14" fontId="7" fillId="0" borderId="14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 wrapText="1"/>
    </xf>
    <xf numFmtId="0" fontId="7" fillId="0" borderId="10" xfId="0" quotePrefix="1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168" fontId="7" fillId="0" borderId="14" xfId="0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/>
    </xf>
    <xf numFmtId="4" fontId="7" fillId="0" borderId="14" xfId="1" applyNumberFormat="1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164" fontId="7" fillId="0" borderId="14" xfId="1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14" xfId="1" applyNumberFormat="1" applyFont="1" applyFill="1" applyBorder="1" applyAlignment="1">
      <alignment horizontal="center" vertical="center"/>
    </xf>
    <xf numFmtId="2" fontId="7" fillId="0" borderId="14" xfId="1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14" fontId="7" fillId="0" borderId="16" xfId="0" applyNumberFormat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wrapText="1"/>
    </xf>
    <xf numFmtId="2" fontId="7" fillId="0" borderId="14" xfId="1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4" fontId="7" fillId="0" borderId="14" xfId="1" applyNumberFormat="1" applyFont="1" applyFill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 wrapText="1"/>
    </xf>
    <xf numFmtId="49" fontId="10" fillId="0" borderId="14" xfId="3" applyNumberFormat="1" applyFont="1" applyBorder="1" applyAlignment="1">
      <alignment horizontal="center" vertical="center" wrapText="1"/>
    </xf>
    <xf numFmtId="1" fontId="10" fillId="0" borderId="14" xfId="3" applyNumberFormat="1" applyFont="1" applyBorder="1" applyAlignment="1">
      <alignment horizontal="center" vertical="center" wrapText="1"/>
    </xf>
    <xf numFmtId="0" fontId="10" fillId="0" borderId="14" xfId="3" applyNumberFormat="1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14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 wrapText="1"/>
    </xf>
    <xf numFmtId="164" fontId="10" fillId="0" borderId="14" xfId="3" applyNumberFormat="1" applyFont="1" applyBorder="1" applyAlignment="1">
      <alignment horizontal="center" vertical="center" wrapText="1"/>
    </xf>
    <xf numFmtId="1" fontId="10" fillId="0" borderId="14" xfId="3" applyNumberFormat="1" applyFont="1" applyBorder="1" applyAlignment="1">
      <alignment horizontal="center" vertical="center"/>
    </xf>
    <xf numFmtId="164" fontId="10" fillId="0" borderId="14" xfId="3" applyNumberFormat="1" applyFont="1" applyBorder="1" applyAlignment="1">
      <alignment horizontal="center" vertical="center"/>
    </xf>
    <xf numFmtId="0" fontId="10" fillId="0" borderId="14" xfId="3" applyNumberFormat="1" applyFont="1" applyBorder="1" applyAlignment="1">
      <alignment horizontal="center" vertical="center"/>
    </xf>
    <xf numFmtId="4" fontId="7" fillId="0" borderId="14" xfId="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textRotation="90" wrapText="1"/>
    </xf>
    <xf numFmtId="2" fontId="6" fillId="0" borderId="6" xfId="0" applyNumberFormat="1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5"/>
  <sheetViews>
    <sheetView tabSelected="1" topLeftCell="A98" zoomScale="75" zoomScaleNormal="75" workbookViewId="0">
      <selection activeCell="A106" sqref="A104:A106"/>
    </sheetView>
  </sheetViews>
  <sheetFormatPr defaultRowHeight="12.75" x14ac:dyDescent="0.2"/>
  <cols>
    <col min="1" max="1" width="4.28515625" customWidth="1"/>
    <col min="2" max="2" width="38.85546875" customWidth="1"/>
    <col min="3" max="3" width="36" customWidth="1"/>
    <col min="4" max="4" width="0.140625" hidden="1" customWidth="1"/>
    <col min="5" max="5" width="14" customWidth="1"/>
    <col min="6" max="6" width="12" customWidth="1"/>
    <col min="7" max="7" width="0.42578125" hidden="1" customWidth="1"/>
    <col min="9" max="9" width="12" customWidth="1"/>
    <col min="10" max="10" width="9" customWidth="1"/>
    <col min="11" max="11" width="18.7109375" hidden="1" customWidth="1"/>
    <col min="12" max="12" width="36.28515625" customWidth="1"/>
    <col min="13" max="13" width="15.42578125" customWidth="1"/>
    <col min="14" max="14" width="19.42578125" customWidth="1"/>
    <col min="15" max="15" width="26.5703125" customWidth="1"/>
  </cols>
  <sheetData>
    <row r="1" spans="1:62" s="1" customFormat="1" ht="69.95" customHeight="1" x14ac:dyDescent="0.25">
      <c r="B1" s="133" t="s">
        <v>263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2" s="1" customFormat="1" ht="69.95" customHeight="1" x14ac:dyDescent="0.25">
      <c r="A2" s="76"/>
      <c r="B2" s="134" t="s">
        <v>262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2" s="1" customFormat="1" ht="45.75" customHeight="1" x14ac:dyDescent="0.25">
      <c r="A3" s="131" t="s">
        <v>1</v>
      </c>
      <c r="B3" s="131" t="s">
        <v>10</v>
      </c>
      <c r="C3" s="135" t="s">
        <v>0</v>
      </c>
      <c r="D3" s="137" t="s">
        <v>2</v>
      </c>
      <c r="E3" s="139" t="s">
        <v>6</v>
      </c>
      <c r="F3" s="140"/>
      <c r="G3" s="141"/>
      <c r="H3" s="139" t="s">
        <v>7</v>
      </c>
      <c r="I3" s="140"/>
      <c r="J3" s="141"/>
      <c r="K3" s="137" t="s">
        <v>18</v>
      </c>
      <c r="L3" s="139" t="s">
        <v>14</v>
      </c>
      <c r="M3" s="140"/>
      <c r="N3" s="140"/>
      <c r="O3" s="14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2" s="4" customFormat="1" ht="141.75" customHeight="1" x14ac:dyDescent="0.2">
      <c r="A4" s="132"/>
      <c r="B4" s="132"/>
      <c r="C4" s="136"/>
      <c r="D4" s="138"/>
      <c r="E4" s="7" t="s">
        <v>3</v>
      </c>
      <c r="F4" s="7" t="s">
        <v>4</v>
      </c>
      <c r="G4" s="8" t="s">
        <v>5</v>
      </c>
      <c r="H4" s="8" t="s">
        <v>15</v>
      </c>
      <c r="I4" s="8" t="s">
        <v>16</v>
      </c>
      <c r="J4" s="8" t="s">
        <v>8</v>
      </c>
      <c r="K4" s="138"/>
      <c r="L4" s="8" t="s">
        <v>11</v>
      </c>
      <c r="M4" s="8" t="s">
        <v>12</v>
      </c>
      <c r="N4" s="8" t="s">
        <v>13</v>
      </c>
      <c r="O4" s="8" t="s">
        <v>9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s="6" customFormat="1" ht="15.75" customHeight="1" x14ac:dyDescent="0.25">
      <c r="A5" s="15">
        <v>1</v>
      </c>
      <c r="B5" s="9">
        <v>2</v>
      </c>
      <c r="C5" s="11">
        <v>3</v>
      </c>
      <c r="D5" s="12">
        <v>4</v>
      </c>
      <c r="E5" s="10">
        <v>4</v>
      </c>
      <c r="F5" s="10">
        <v>5</v>
      </c>
      <c r="G5" s="9">
        <v>9</v>
      </c>
      <c r="H5" s="9">
        <v>6</v>
      </c>
      <c r="I5" s="9">
        <v>7</v>
      </c>
      <c r="J5" s="9">
        <v>8</v>
      </c>
      <c r="K5" s="9">
        <v>13</v>
      </c>
      <c r="L5" s="9">
        <v>9</v>
      </c>
      <c r="M5" s="9">
        <v>10</v>
      </c>
      <c r="N5" s="9">
        <v>11</v>
      </c>
      <c r="O5" s="9">
        <v>12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</row>
    <row r="6" spans="1:62" ht="62.25" customHeight="1" x14ac:dyDescent="0.2">
      <c r="A6" s="17">
        <v>1</v>
      </c>
      <c r="B6" s="12" t="s">
        <v>17</v>
      </c>
      <c r="C6" s="107" t="s">
        <v>19</v>
      </c>
      <c r="D6" s="108" t="s">
        <v>20</v>
      </c>
      <c r="E6" s="20">
        <v>408.49</v>
      </c>
      <c r="F6" s="17">
        <v>31.6</v>
      </c>
      <c r="G6" s="17" t="s">
        <v>65</v>
      </c>
      <c r="H6" s="12" t="s">
        <v>59</v>
      </c>
      <c r="I6" s="12">
        <v>634.70000000000005</v>
      </c>
      <c r="J6" s="12">
        <v>1</v>
      </c>
      <c r="K6" s="16" t="s">
        <v>61</v>
      </c>
      <c r="L6" s="16" t="s">
        <v>62</v>
      </c>
      <c r="M6" s="107" t="s">
        <v>168</v>
      </c>
      <c r="N6" s="108" t="s">
        <v>169</v>
      </c>
      <c r="O6" s="109">
        <v>2914769668060</v>
      </c>
    </row>
    <row r="7" spans="1:62" ht="69" customHeight="1" x14ac:dyDescent="0.2">
      <c r="A7" s="17">
        <f>A6+1</f>
        <v>2</v>
      </c>
      <c r="B7" s="12" t="s">
        <v>17</v>
      </c>
      <c r="C7" s="107" t="s">
        <v>167</v>
      </c>
      <c r="D7" s="108" t="s">
        <v>21</v>
      </c>
      <c r="E7" s="17">
        <v>8234.84</v>
      </c>
      <c r="F7" s="17">
        <v>1739.83</v>
      </c>
      <c r="G7" s="17" t="s">
        <v>65</v>
      </c>
      <c r="H7" s="12" t="s">
        <v>59</v>
      </c>
      <c r="I7" s="17">
        <v>7670.5</v>
      </c>
      <c r="J7" s="12">
        <v>1</v>
      </c>
      <c r="K7" s="16" t="s">
        <v>61</v>
      </c>
      <c r="L7" s="16" t="s">
        <v>62</v>
      </c>
      <c r="M7" s="107" t="s">
        <v>170</v>
      </c>
      <c r="N7" s="108" t="s">
        <v>171</v>
      </c>
      <c r="O7" s="109">
        <v>2916219968060</v>
      </c>
    </row>
    <row r="8" spans="1:62" ht="69.95" customHeight="1" x14ac:dyDescent="0.2">
      <c r="A8" s="17">
        <f t="shared" ref="A8:A26" si="0">A7+1</f>
        <v>3</v>
      </c>
      <c r="B8" s="12" t="s">
        <v>17</v>
      </c>
      <c r="C8" s="107" t="s">
        <v>22</v>
      </c>
      <c r="D8" s="108" t="s">
        <v>23</v>
      </c>
      <c r="E8" s="17">
        <v>2535.64</v>
      </c>
      <c r="F8" s="17">
        <v>417.72</v>
      </c>
      <c r="G8" s="17" t="s">
        <v>65</v>
      </c>
      <c r="H8" s="12" t="s">
        <v>59</v>
      </c>
      <c r="I8" s="17">
        <v>1672.2</v>
      </c>
      <c r="J8" s="12">
        <v>1</v>
      </c>
      <c r="K8" s="16" t="s">
        <v>61</v>
      </c>
      <c r="L8" s="16" t="s">
        <v>62</v>
      </c>
      <c r="M8" s="107" t="s">
        <v>172</v>
      </c>
      <c r="N8" s="107">
        <v>54530793</v>
      </c>
      <c r="O8" s="109">
        <v>291395068060</v>
      </c>
    </row>
    <row r="9" spans="1:62" ht="69.95" customHeight="1" x14ac:dyDescent="0.2">
      <c r="A9" s="17">
        <f t="shared" si="0"/>
        <v>4</v>
      </c>
      <c r="B9" s="12" t="s">
        <v>17</v>
      </c>
      <c r="C9" s="107" t="s">
        <v>24</v>
      </c>
      <c r="D9" s="108" t="s">
        <v>25</v>
      </c>
      <c r="E9" s="17">
        <v>682.81</v>
      </c>
      <c r="F9" s="17">
        <v>91.66</v>
      </c>
      <c r="G9" s="17" t="s">
        <v>65</v>
      </c>
      <c r="H9" s="12" t="s">
        <v>59</v>
      </c>
      <c r="I9" s="17">
        <v>275.10000000000002</v>
      </c>
      <c r="J9" s="12">
        <v>1</v>
      </c>
      <c r="K9" s="16" t="s">
        <v>61</v>
      </c>
      <c r="L9" s="16" t="s">
        <v>62</v>
      </c>
      <c r="M9" s="107" t="s">
        <v>168</v>
      </c>
      <c r="N9" s="107">
        <v>54516035</v>
      </c>
      <c r="O9" s="109">
        <v>2914739468060</v>
      </c>
    </row>
    <row r="10" spans="1:62" ht="69.95" customHeight="1" x14ac:dyDescent="0.2">
      <c r="A10" s="17">
        <f t="shared" si="0"/>
        <v>5</v>
      </c>
      <c r="B10" s="12" t="s">
        <v>17</v>
      </c>
      <c r="C10" s="107" t="s">
        <v>26</v>
      </c>
      <c r="D10" s="108" t="s">
        <v>27</v>
      </c>
      <c r="E10" s="17">
        <v>2491</v>
      </c>
      <c r="F10" s="17">
        <v>577.75</v>
      </c>
      <c r="G10" s="17" t="s">
        <v>65</v>
      </c>
      <c r="H10" s="12" t="s">
        <v>59</v>
      </c>
      <c r="I10" s="17">
        <v>2227.5</v>
      </c>
      <c r="J10" s="12">
        <v>1</v>
      </c>
      <c r="K10" s="16" t="s">
        <v>61</v>
      </c>
      <c r="L10" s="16" t="s">
        <v>62</v>
      </c>
      <c r="M10" s="107" t="s">
        <v>168</v>
      </c>
      <c r="N10" s="107">
        <v>5451238</v>
      </c>
      <c r="O10" s="109">
        <v>2914788268060</v>
      </c>
    </row>
    <row r="11" spans="1:62" ht="69.95" customHeight="1" x14ac:dyDescent="0.2">
      <c r="A11" s="17">
        <f t="shared" si="0"/>
        <v>6</v>
      </c>
      <c r="B11" s="12" t="s">
        <v>17</v>
      </c>
      <c r="C11" s="107" t="s">
        <v>28</v>
      </c>
      <c r="D11" s="108" t="s">
        <v>29</v>
      </c>
      <c r="E11" s="17">
        <v>490.68</v>
      </c>
      <c r="F11" s="17">
        <v>87.77</v>
      </c>
      <c r="G11" s="17" t="s">
        <v>65</v>
      </c>
      <c r="H11" s="12" t="s">
        <v>59</v>
      </c>
      <c r="I11" s="17">
        <v>1597.3</v>
      </c>
      <c r="J11" s="12">
        <v>1</v>
      </c>
      <c r="K11" s="16" t="s">
        <v>61</v>
      </c>
      <c r="L11" s="16" t="s">
        <v>62</v>
      </c>
      <c r="M11" s="107" t="s">
        <v>168</v>
      </c>
      <c r="N11" s="107">
        <v>54505832</v>
      </c>
      <c r="O11" s="109">
        <v>2914312468060</v>
      </c>
    </row>
    <row r="12" spans="1:62" ht="69.95" customHeight="1" x14ac:dyDescent="0.2">
      <c r="A12" s="17">
        <f t="shared" si="0"/>
        <v>7</v>
      </c>
      <c r="B12" s="12" t="s">
        <v>17</v>
      </c>
      <c r="C12" s="107" t="s">
        <v>30</v>
      </c>
      <c r="D12" s="108" t="s">
        <v>31</v>
      </c>
      <c r="E12" s="17">
        <v>14.93</v>
      </c>
      <c r="F12" s="17">
        <v>5.61</v>
      </c>
      <c r="G12" s="17" t="s">
        <v>65</v>
      </c>
      <c r="H12" s="12" t="s">
        <v>59</v>
      </c>
      <c r="I12" s="17">
        <v>32.799999999999997</v>
      </c>
      <c r="J12" s="12">
        <v>1</v>
      </c>
      <c r="K12" s="16" t="s">
        <v>61</v>
      </c>
      <c r="L12" s="16" t="s">
        <v>62</v>
      </c>
      <c r="M12" s="107" t="s">
        <v>168</v>
      </c>
      <c r="N12" s="107">
        <v>54516527</v>
      </c>
      <c r="O12" s="109">
        <v>2914757868060</v>
      </c>
    </row>
    <row r="13" spans="1:62" ht="69.95" customHeight="1" x14ac:dyDescent="0.2">
      <c r="A13" s="17">
        <f t="shared" si="0"/>
        <v>8</v>
      </c>
      <c r="B13" s="12" t="s">
        <v>17</v>
      </c>
      <c r="C13" s="107" t="s">
        <v>32</v>
      </c>
      <c r="D13" s="108" t="s">
        <v>33</v>
      </c>
      <c r="E13" s="17">
        <v>17.48</v>
      </c>
      <c r="F13" s="17">
        <v>6.39</v>
      </c>
      <c r="G13" s="17" t="s">
        <v>65</v>
      </c>
      <c r="H13" s="12" t="s">
        <v>59</v>
      </c>
      <c r="I13" s="17">
        <v>33.200000000000003</v>
      </c>
      <c r="J13" s="12">
        <v>1</v>
      </c>
      <c r="K13" s="16" t="s">
        <v>61</v>
      </c>
      <c r="L13" s="16" t="s">
        <v>62</v>
      </c>
      <c r="M13" s="107" t="s">
        <v>168</v>
      </c>
      <c r="N13" s="107">
        <v>54514194</v>
      </c>
      <c r="O13" s="109">
        <v>2914668368060</v>
      </c>
    </row>
    <row r="14" spans="1:62" ht="69.95" customHeight="1" x14ac:dyDescent="0.2">
      <c r="A14" s="17">
        <f t="shared" si="0"/>
        <v>9</v>
      </c>
      <c r="B14" s="12" t="s">
        <v>17</v>
      </c>
      <c r="C14" s="107" t="s">
        <v>34</v>
      </c>
      <c r="D14" s="108" t="s">
        <v>35</v>
      </c>
      <c r="E14" s="17">
        <v>168483.76</v>
      </c>
      <c r="F14" s="17">
        <v>57780.27</v>
      </c>
      <c r="G14" s="17" t="s">
        <v>65</v>
      </c>
      <c r="H14" s="12" t="s">
        <v>59</v>
      </c>
      <c r="I14" s="18">
        <v>14600.8</v>
      </c>
      <c r="J14" s="12">
        <v>1</v>
      </c>
      <c r="K14" s="16" t="s">
        <v>61</v>
      </c>
      <c r="L14" s="16" t="s">
        <v>62</v>
      </c>
      <c r="M14" s="107" t="s">
        <v>172</v>
      </c>
      <c r="N14" s="107">
        <v>54531163</v>
      </c>
      <c r="O14" s="109">
        <v>2915410768060</v>
      </c>
    </row>
    <row r="15" spans="1:62" ht="69.95" customHeight="1" x14ac:dyDescent="0.2">
      <c r="A15" s="17">
        <f t="shared" si="0"/>
        <v>10</v>
      </c>
      <c r="B15" s="12" t="s">
        <v>17</v>
      </c>
      <c r="C15" s="107" t="s">
        <v>36</v>
      </c>
      <c r="D15" s="108" t="s">
        <v>37</v>
      </c>
      <c r="E15" s="17">
        <v>48.13</v>
      </c>
      <c r="F15" s="17">
        <v>21.89</v>
      </c>
      <c r="G15" s="17" t="s">
        <v>65</v>
      </c>
      <c r="H15" s="12" t="s">
        <v>59</v>
      </c>
      <c r="I15" s="17">
        <v>49</v>
      </c>
      <c r="J15" s="12">
        <v>1</v>
      </c>
      <c r="K15" s="16" t="s">
        <v>61</v>
      </c>
      <c r="L15" s="16" t="s">
        <v>62</v>
      </c>
      <c r="M15" s="107" t="s">
        <v>168</v>
      </c>
      <c r="N15" s="107">
        <v>54515359</v>
      </c>
      <c r="O15" s="109">
        <v>2914703768060</v>
      </c>
    </row>
    <row r="16" spans="1:62" ht="69.95" customHeight="1" x14ac:dyDescent="0.2">
      <c r="A16" s="17">
        <f t="shared" si="0"/>
        <v>11</v>
      </c>
      <c r="B16" s="12" t="s">
        <v>17</v>
      </c>
      <c r="C16" s="107" t="s">
        <v>38</v>
      </c>
      <c r="D16" s="108" t="s">
        <v>39</v>
      </c>
      <c r="E16" s="17">
        <v>5768.34</v>
      </c>
      <c r="F16" s="17">
        <v>2682.32</v>
      </c>
      <c r="G16" s="17" t="s">
        <v>65</v>
      </c>
      <c r="H16" s="12" t="s">
        <v>59</v>
      </c>
      <c r="I16" s="17">
        <v>3240.5</v>
      </c>
      <c r="J16" s="12">
        <v>1</v>
      </c>
      <c r="K16" s="16" t="s">
        <v>61</v>
      </c>
      <c r="L16" s="16" t="s">
        <v>62</v>
      </c>
      <c r="M16" s="107" t="s">
        <v>168</v>
      </c>
      <c r="N16" s="107">
        <v>54517436</v>
      </c>
      <c r="O16" s="109">
        <v>2914794468060</v>
      </c>
    </row>
    <row r="17" spans="1:15" ht="69.95" customHeight="1" x14ac:dyDescent="0.2">
      <c r="A17" s="17">
        <f t="shared" si="0"/>
        <v>12</v>
      </c>
      <c r="B17" s="12" t="s">
        <v>17</v>
      </c>
      <c r="C17" s="107" t="s">
        <v>40</v>
      </c>
      <c r="D17" s="108" t="s">
        <v>41</v>
      </c>
      <c r="E17" s="17">
        <v>21.37</v>
      </c>
      <c r="F17" s="17">
        <v>9.93</v>
      </c>
      <c r="G17" s="17" t="s">
        <v>65</v>
      </c>
      <c r="H17" s="12" t="s">
        <v>59</v>
      </c>
      <c r="I17" s="17">
        <v>18.399999999999999</v>
      </c>
      <c r="J17" s="12">
        <v>1</v>
      </c>
      <c r="K17" s="16" t="s">
        <v>61</v>
      </c>
      <c r="L17" s="16" t="s">
        <v>62</v>
      </c>
      <c r="M17" s="107" t="s">
        <v>168</v>
      </c>
      <c r="N17" s="107">
        <v>54506824</v>
      </c>
      <c r="O17" s="109">
        <v>2914358168060</v>
      </c>
    </row>
    <row r="18" spans="1:15" ht="69.95" customHeight="1" x14ac:dyDescent="0.2">
      <c r="A18" s="17">
        <f t="shared" si="0"/>
        <v>13</v>
      </c>
      <c r="B18" s="12" t="s">
        <v>17</v>
      </c>
      <c r="C18" s="107" t="s">
        <v>42</v>
      </c>
      <c r="D18" s="108" t="s">
        <v>43</v>
      </c>
      <c r="E18" s="17">
        <v>422.54</v>
      </c>
      <c r="F18" s="17">
        <v>203.49</v>
      </c>
      <c r="G18" s="17" t="s">
        <v>65</v>
      </c>
      <c r="H18" s="12" t="s">
        <v>59</v>
      </c>
      <c r="I18" s="17">
        <v>111.4</v>
      </c>
      <c r="J18" s="12">
        <v>1</v>
      </c>
      <c r="K18" s="16" t="s">
        <v>61</v>
      </c>
      <c r="L18" s="16" t="s">
        <v>62</v>
      </c>
      <c r="M18" s="107" t="s">
        <v>168</v>
      </c>
      <c r="N18" s="107">
        <v>54515732</v>
      </c>
      <c r="O18" s="109">
        <v>2914728068060</v>
      </c>
    </row>
    <row r="19" spans="1:15" ht="69.95" customHeight="1" x14ac:dyDescent="0.2">
      <c r="A19" s="17">
        <f t="shared" si="0"/>
        <v>14</v>
      </c>
      <c r="B19" s="12" t="s">
        <v>17</v>
      </c>
      <c r="C19" s="107" t="s">
        <v>44</v>
      </c>
      <c r="D19" s="108" t="s">
        <v>45</v>
      </c>
      <c r="E19" s="17">
        <v>1902.26</v>
      </c>
      <c r="F19" s="17">
        <v>825.81</v>
      </c>
      <c r="G19" s="17" t="s">
        <v>65</v>
      </c>
      <c r="H19" s="12" t="s">
        <v>59</v>
      </c>
      <c r="I19" s="17">
        <v>340.8</v>
      </c>
      <c r="J19" s="12">
        <v>1</v>
      </c>
      <c r="K19" s="16" t="s">
        <v>61</v>
      </c>
      <c r="L19" s="16" t="s">
        <v>62</v>
      </c>
      <c r="M19" s="107" t="s">
        <v>168</v>
      </c>
      <c r="N19" s="107">
        <v>54509807</v>
      </c>
      <c r="O19" s="109">
        <v>2914481568060</v>
      </c>
    </row>
    <row r="20" spans="1:15" ht="69.95" customHeight="1" x14ac:dyDescent="0.2">
      <c r="A20" s="17">
        <f t="shared" si="0"/>
        <v>15</v>
      </c>
      <c r="B20" s="12" t="s">
        <v>17</v>
      </c>
      <c r="C20" s="107" t="s">
        <v>46</v>
      </c>
      <c r="D20" s="108" t="s">
        <v>47</v>
      </c>
      <c r="E20" s="17">
        <v>1768.55</v>
      </c>
      <c r="F20" s="17">
        <v>783.54</v>
      </c>
      <c r="G20" s="17" t="s">
        <v>65</v>
      </c>
      <c r="H20" s="12" t="s">
        <v>59</v>
      </c>
      <c r="I20" s="17">
        <v>232.3</v>
      </c>
      <c r="J20" s="12">
        <v>1</v>
      </c>
      <c r="K20" s="16" t="s">
        <v>61</v>
      </c>
      <c r="L20" s="16" t="s">
        <v>62</v>
      </c>
      <c r="M20" s="107" t="s">
        <v>170</v>
      </c>
      <c r="N20" s="107">
        <v>54551747</v>
      </c>
      <c r="O20" s="109">
        <v>2916306168060</v>
      </c>
    </row>
    <row r="21" spans="1:15" ht="69.95" customHeight="1" x14ac:dyDescent="0.2">
      <c r="A21" s="17">
        <f t="shared" si="0"/>
        <v>16</v>
      </c>
      <c r="B21" s="12" t="s">
        <v>17</v>
      </c>
      <c r="C21" s="107" t="s">
        <v>48</v>
      </c>
      <c r="D21" s="108" t="s">
        <v>49</v>
      </c>
      <c r="E21" s="17">
        <v>1624.19</v>
      </c>
      <c r="F21" s="17">
        <v>389.02</v>
      </c>
      <c r="G21" s="17" t="s">
        <v>65</v>
      </c>
      <c r="H21" s="12" t="s">
        <v>59</v>
      </c>
      <c r="I21" s="17">
        <v>69.900000000000006</v>
      </c>
      <c r="J21" s="12">
        <v>1</v>
      </c>
      <c r="K21" s="16" t="s">
        <v>61</v>
      </c>
      <c r="L21" s="16" t="s">
        <v>62</v>
      </c>
      <c r="M21" s="107" t="s">
        <v>168</v>
      </c>
      <c r="N21" s="107">
        <v>54512180</v>
      </c>
      <c r="O21" s="109">
        <v>2914526868060</v>
      </c>
    </row>
    <row r="22" spans="1:15" ht="69.95" customHeight="1" x14ac:dyDescent="0.2">
      <c r="A22" s="17">
        <f t="shared" si="0"/>
        <v>17</v>
      </c>
      <c r="B22" s="12" t="s">
        <v>17</v>
      </c>
      <c r="C22" s="107" t="s">
        <v>50</v>
      </c>
      <c r="D22" s="108" t="s">
        <v>51</v>
      </c>
      <c r="E22" s="17">
        <v>337.2</v>
      </c>
      <c r="F22" s="17">
        <v>186.41</v>
      </c>
      <c r="G22" s="17" t="s">
        <v>65</v>
      </c>
      <c r="H22" s="12" t="s">
        <v>59</v>
      </c>
      <c r="I22" s="17">
        <v>24</v>
      </c>
      <c r="J22" s="12">
        <v>1</v>
      </c>
      <c r="K22" s="16" t="s">
        <v>61</v>
      </c>
      <c r="L22" s="16" t="s">
        <v>62</v>
      </c>
      <c r="M22" s="107" t="s">
        <v>168</v>
      </c>
      <c r="N22" s="107">
        <v>54510228</v>
      </c>
      <c r="O22" s="109">
        <v>2914499168060</v>
      </c>
    </row>
    <row r="23" spans="1:15" ht="69.95" customHeight="1" x14ac:dyDescent="0.2">
      <c r="A23" s="17">
        <f t="shared" si="0"/>
        <v>18</v>
      </c>
      <c r="B23" s="12" t="s">
        <v>17</v>
      </c>
      <c r="C23" s="107" t="s">
        <v>52</v>
      </c>
      <c r="D23" s="108" t="s">
        <v>53</v>
      </c>
      <c r="E23" s="17">
        <v>1110.01</v>
      </c>
      <c r="F23" s="17">
        <v>613.6</v>
      </c>
      <c r="G23" s="17" t="s">
        <v>65</v>
      </c>
      <c r="H23" s="12" t="s">
        <v>59</v>
      </c>
      <c r="I23" s="17">
        <v>79</v>
      </c>
      <c r="J23" s="12">
        <v>1</v>
      </c>
      <c r="K23" s="16" t="s">
        <v>61</v>
      </c>
      <c r="L23" s="16" t="s">
        <v>62</v>
      </c>
      <c r="M23" s="107" t="s">
        <v>168</v>
      </c>
      <c r="N23" s="107">
        <v>54510531</v>
      </c>
      <c r="O23" s="109">
        <v>2914512268060</v>
      </c>
    </row>
    <row r="24" spans="1:15" ht="69.95" customHeight="1" x14ac:dyDescent="0.2">
      <c r="A24" s="17">
        <f t="shared" si="0"/>
        <v>19</v>
      </c>
      <c r="B24" s="12" t="s">
        <v>17</v>
      </c>
      <c r="C24" s="107" t="s">
        <v>54</v>
      </c>
      <c r="D24" s="108" t="s">
        <v>55</v>
      </c>
      <c r="E24" s="17">
        <v>283.10000000000002</v>
      </c>
      <c r="F24" s="17">
        <v>88.32</v>
      </c>
      <c r="G24" s="17" t="s">
        <v>65</v>
      </c>
      <c r="H24" s="12" t="s">
        <v>59</v>
      </c>
      <c r="I24" s="17">
        <v>345.3</v>
      </c>
      <c r="J24" s="12">
        <v>1</v>
      </c>
      <c r="K24" s="16" t="s">
        <v>61</v>
      </c>
      <c r="L24" s="16" t="s">
        <v>62</v>
      </c>
      <c r="M24" s="107" t="s">
        <v>173</v>
      </c>
      <c r="N24" s="107">
        <v>54873185</v>
      </c>
      <c r="O24" s="109">
        <v>2930106968060</v>
      </c>
    </row>
    <row r="25" spans="1:15" ht="69.95" customHeight="1" x14ac:dyDescent="0.2">
      <c r="A25" s="17">
        <f t="shared" si="0"/>
        <v>20</v>
      </c>
      <c r="B25" s="12" t="s">
        <v>17</v>
      </c>
      <c r="C25" s="107" t="s">
        <v>56</v>
      </c>
      <c r="D25" s="108" t="s">
        <v>57</v>
      </c>
      <c r="E25" s="17">
        <v>1129.55</v>
      </c>
      <c r="F25" s="17">
        <v>848.27</v>
      </c>
      <c r="G25" s="17" t="s">
        <v>65</v>
      </c>
      <c r="H25" s="12" t="s">
        <v>59</v>
      </c>
      <c r="I25" s="17">
        <v>190</v>
      </c>
      <c r="J25" s="12">
        <v>1</v>
      </c>
      <c r="K25" s="16" t="s">
        <v>61</v>
      </c>
      <c r="L25" s="16" t="s">
        <v>62</v>
      </c>
      <c r="M25" s="16" t="s">
        <v>63</v>
      </c>
      <c r="N25" s="16">
        <v>431238852</v>
      </c>
      <c r="O25" s="21">
        <v>1899657668239</v>
      </c>
    </row>
    <row r="26" spans="1:15" ht="69.95" customHeight="1" x14ac:dyDescent="0.2">
      <c r="A26" s="17">
        <f t="shared" si="0"/>
        <v>21</v>
      </c>
      <c r="B26" s="12" t="s">
        <v>17</v>
      </c>
      <c r="C26" s="16" t="s">
        <v>58</v>
      </c>
      <c r="D26" s="19" t="s">
        <v>21</v>
      </c>
      <c r="E26" s="17">
        <v>107.53</v>
      </c>
      <c r="F26" s="17">
        <v>55.74</v>
      </c>
      <c r="G26" s="17" t="s">
        <v>65</v>
      </c>
      <c r="H26" s="12" t="s">
        <v>59</v>
      </c>
      <c r="I26" s="17">
        <v>50.7</v>
      </c>
      <c r="J26" s="12">
        <v>1</v>
      </c>
      <c r="K26" s="16" t="s">
        <v>61</v>
      </c>
      <c r="L26" s="16" t="s">
        <v>62</v>
      </c>
      <c r="M26" s="16" t="s">
        <v>64</v>
      </c>
      <c r="N26" s="16">
        <v>16528234</v>
      </c>
      <c r="O26" s="21">
        <v>985600968105</v>
      </c>
    </row>
    <row r="27" spans="1:15" ht="69.95" customHeight="1" x14ac:dyDescent="0.2">
      <c r="A27" s="130" t="s">
        <v>261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</row>
    <row r="28" spans="1:15" ht="69.95" customHeight="1" x14ac:dyDescent="0.2">
      <c r="A28" s="17">
        <v>22</v>
      </c>
      <c r="B28" s="12" t="s">
        <v>17</v>
      </c>
      <c r="C28" s="12" t="s">
        <v>252</v>
      </c>
      <c r="D28" s="22" t="s">
        <v>66</v>
      </c>
      <c r="E28" s="23">
        <v>9421.2999999999993</v>
      </c>
      <c r="F28" s="22" t="s">
        <v>67</v>
      </c>
      <c r="G28" s="24" t="s">
        <v>68</v>
      </c>
      <c r="H28" s="12" t="s">
        <v>59</v>
      </c>
      <c r="I28" s="25">
        <v>6393.3</v>
      </c>
      <c r="J28" s="12">
        <v>1</v>
      </c>
      <c r="K28" s="12" t="s">
        <v>69</v>
      </c>
      <c r="L28" s="16" t="s">
        <v>62</v>
      </c>
      <c r="M28" s="26">
        <v>40165</v>
      </c>
      <c r="N28" s="27">
        <v>66</v>
      </c>
      <c r="O28" s="28" t="s">
        <v>70</v>
      </c>
    </row>
    <row r="29" spans="1:15" ht="69.95" customHeight="1" x14ac:dyDescent="0.2">
      <c r="A29" s="17">
        <v>23</v>
      </c>
      <c r="B29" s="12" t="s">
        <v>17</v>
      </c>
      <c r="C29" s="12" t="s">
        <v>71</v>
      </c>
      <c r="D29" s="22" t="s">
        <v>72</v>
      </c>
      <c r="E29" s="23">
        <v>110.96</v>
      </c>
      <c r="F29" s="22" t="s">
        <v>73</v>
      </c>
      <c r="G29" s="24" t="s">
        <v>68</v>
      </c>
      <c r="H29" s="12" t="s">
        <v>59</v>
      </c>
      <c r="I29" s="29">
        <v>430</v>
      </c>
      <c r="J29" s="12">
        <v>1</v>
      </c>
      <c r="K29" s="12" t="s">
        <v>69</v>
      </c>
      <c r="L29" s="16" t="s">
        <v>62</v>
      </c>
      <c r="M29" s="26">
        <v>40165</v>
      </c>
      <c r="N29" s="27">
        <v>66</v>
      </c>
      <c r="O29" s="28" t="s">
        <v>74</v>
      </c>
    </row>
    <row r="30" spans="1:15" ht="69.95" customHeight="1" x14ac:dyDescent="0.2">
      <c r="A30" s="77"/>
      <c r="B30" s="129" t="s">
        <v>264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1:15" ht="69.95" customHeight="1" x14ac:dyDescent="0.2">
      <c r="A31" s="17">
        <v>24</v>
      </c>
      <c r="B31" s="12" t="s">
        <v>17</v>
      </c>
      <c r="C31" s="14" t="s">
        <v>174</v>
      </c>
      <c r="D31" s="72" t="s">
        <v>175</v>
      </c>
      <c r="E31" s="73">
        <v>30</v>
      </c>
      <c r="F31" s="72" t="s">
        <v>176</v>
      </c>
      <c r="G31" s="44">
        <v>45597</v>
      </c>
      <c r="H31" s="14" t="s">
        <v>60</v>
      </c>
      <c r="I31" s="74">
        <v>16.8</v>
      </c>
      <c r="J31" s="14">
        <v>1</v>
      </c>
      <c r="K31" s="12" t="s">
        <v>145</v>
      </c>
      <c r="L31" s="12"/>
      <c r="M31" s="26"/>
      <c r="N31" s="27"/>
      <c r="O31" s="28"/>
    </row>
    <row r="32" spans="1:15" ht="69.95" customHeight="1" x14ac:dyDescent="0.2">
      <c r="A32" s="128" t="s">
        <v>75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</row>
    <row r="33" spans="1:15" ht="69.95" customHeight="1" x14ac:dyDescent="0.2">
      <c r="A33" s="17">
        <v>25</v>
      </c>
      <c r="B33" s="12" t="s">
        <v>17</v>
      </c>
      <c r="C33" s="14" t="s">
        <v>76</v>
      </c>
      <c r="D33" s="49" t="s">
        <v>66</v>
      </c>
      <c r="E33" s="126">
        <v>8787.1049999999996</v>
      </c>
      <c r="F33" s="18">
        <v>1138.1665999999996</v>
      </c>
      <c r="G33" s="44">
        <v>45597</v>
      </c>
      <c r="H33" s="14" t="s">
        <v>77</v>
      </c>
      <c r="I33" s="14">
        <v>6645.9</v>
      </c>
      <c r="J33" s="14">
        <v>1</v>
      </c>
      <c r="K33" s="14" t="s">
        <v>78</v>
      </c>
      <c r="L33" s="16" t="s">
        <v>62</v>
      </c>
      <c r="M33" s="30">
        <v>42711</v>
      </c>
      <c r="N33" s="14">
        <v>17913749</v>
      </c>
      <c r="O33" s="31" t="s">
        <v>82</v>
      </c>
    </row>
    <row r="34" spans="1:15" ht="69.95" customHeight="1" x14ac:dyDescent="0.2">
      <c r="A34" s="17">
        <v>26</v>
      </c>
      <c r="B34" s="12" t="s">
        <v>17</v>
      </c>
      <c r="C34" s="17" t="s">
        <v>79</v>
      </c>
      <c r="D34" s="49" t="s">
        <v>72</v>
      </c>
      <c r="E34" s="50">
        <v>42.637</v>
      </c>
      <c r="F34" s="18">
        <v>0</v>
      </c>
      <c r="G34" s="44">
        <v>45597</v>
      </c>
      <c r="H34" s="14" t="s">
        <v>77</v>
      </c>
      <c r="I34" s="14">
        <v>261.89999999999998</v>
      </c>
      <c r="J34" s="14">
        <v>1</v>
      </c>
      <c r="K34" s="14" t="s">
        <v>78</v>
      </c>
      <c r="L34" s="16" t="s">
        <v>62</v>
      </c>
      <c r="M34" s="30">
        <v>43052</v>
      </c>
      <c r="N34" s="14">
        <v>23369747</v>
      </c>
      <c r="O34" s="31" t="s">
        <v>83</v>
      </c>
    </row>
    <row r="35" spans="1:15" ht="69.95" customHeight="1" x14ac:dyDescent="0.2">
      <c r="A35" s="17">
        <v>27</v>
      </c>
      <c r="B35" s="12" t="s">
        <v>17</v>
      </c>
      <c r="C35" s="17" t="s">
        <v>80</v>
      </c>
      <c r="D35" s="49" t="s">
        <v>81</v>
      </c>
      <c r="E35" s="50">
        <v>37.594999999999999</v>
      </c>
      <c r="F35" s="18">
        <v>0</v>
      </c>
      <c r="G35" s="44">
        <v>45597</v>
      </c>
      <c r="H35" s="14" t="s">
        <v>77</v>
      </c>
      <c r="I35" s="14">
        <v>148.6</v>
      </c>
      <c r="J35" s="14">
        <v>1</v>
      </c>
      <c r="K35" s="14" t="s">
        <v>78</v>
      </c>
      <c r="L35" s="16" t="s">
        <v>62</v>
      </c>
      <c r="M35" s="30">
        <v>43052</v>
      </c>
      <c r="N35" s="14">
        <v>23369747</v>
      </c>
      <c r="O35" s="31" t="s">
        <v>83</v>
      </c>
    </row>
    <row r="36" spans="1:15" ht="69.95" customHeight="1" x14ac:dyDescent="0.2">
      <c r="A36" s="77"/>
      <c r="B36" s="130" t="s">
        <v>157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1:15" ht="69.95" customHeight="1" x14ac:dyDescent="0.2">
      <c r="A37" s="77">
        <v>28</v>
      </c>
      <c r="B37" s="12" t="s">
        <v>17</v>
      </c>
      <c r="C37" s="14" t="s">
        <v>84</v>
      </c>
      <c r="D37" s="17">
        <v>101310001</v>
      </c>
      <c r="E37" s="70">
        <v>3237</v>
      </c>
      <c r="F37" s="70">
        <v>3237</v>
      </c>
      <c r="G37" s="44">
        <v>45566</v>
      </c>
      <c r="H37" s="17" t="s">
        <v>59</v>
      </c>
      <c r="I37" s="46">
        <v>9495</v>
      </c>
      <c r="J37" s="14">
        <v>1</v>
      </c>
      <c r="K37" s="14" t="s">
        <v>78</v>
      </c>
      <c r="L37" s="16" t="s">
        <v>62</v>
      </c>
      <c r="M37" s="60">
        <v>40288</v>
      </c>
      <c r="N37" s="12">
        <v>82</v>
      </c>
      <c r="O37" s="12" t="s">
        <v>183</v>
      </c>
    </row>
    <row r="38" spans="1:15" ht="69.95" customHeight="1" x14ac:dyDescent="0.2">
      <c r="A38" s="77"/>
      <c r="B38" s="128" t="s">
        <v>93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1:15" ht="69.95" customHeight="1" x14ac:dyDescent="0.2">
      <c r="A39" s="77">
        <v>29</v>
      </c>
      <c r="B39" s="12" t="s">
        <v>17</v>
      </c>
      <c r="C39" s="14" t="s">
        <v>85</v>
      </c>
      <c r="D39" s="31" t="s">
        <v>86</v>
      </c>
      <c r="E39" s="51">
        <v>19903.2</v>
      </c>
      <c r="F39" s="52">
        <v>4477.3999999999996</v>
      </c>
      <c r="G39" s="14" t="s">
        <v>89</v>
      </c>
      <c r="H39" s="14" t="s">
        <v>90</v>
      </c>
      <c r="I39" s="14">
        <v>9164.4</v>
      </c>
      <c r="J39" s="14">
        <v>1</v>
      </c>
      <c r="K39" s="14" t="s">
        <v>69</v>
      </c>
      <c r="L39" s="16" t="s">
        <v>62</v>
      </c>
      <c r="M39" s="30">
        <v>42769</v>
      </c>
      <c r="N39" s="14">
        <v>18885033</v>
      </c>
      <c r="O39" s="14" t="s">
        <v>91</v>
      </c>
    </row>
    <row r="40" spans="1:15" ht="69.95" customHeight="1" x14ac:dyDescent="0.2">
      <c r="A40" s="77">
        <v>30</v>
      </c>
      <c r="B40" s="12" t="s">
        <v>17</v>
      </c>
      <c r="C40" s="14" t="s">
        <v>87</v>
      </c>
      <c r="D40" s="31" t="s">
        <v>88</v>
      </c>
      <c r="E40" s="51">
        <v>964.3</v>
      </c>
      <c r="F40" s="52">
        <v>122.1</v>
      </c>
      <c r="G40" s="12" t="s">
        <v>89</v>
      </c>
      <c r="H40" s="12" t="s">
        <v>90</v>
      </c>
      <c r="I40" s="12">
        <v>198.9</v>
      </c>
      <c r="J40" s="14">
        <v>1</v>
      </c>
      <c r="K40" s="14" t="s">
        <v>69</v>
      </c>
      <c r="L40" s="16" t="s">
        <v>62</v>
      </c>
      <c r="M40" s="30">
        <v>42769</v>
      </c>
      <c r="N40" s="14">
        <v>18885699</v>
      </c>
      <c r="O40" s="14" t="s">
        <v>92</v>
      </c>
    </row>
    <row r="41" spans="1:15" ht="69.95" customHeight="1" x14ac:dyDescent="0.2">
      <c r="A41" s="77"/>
      <c r="B41" s="77"/>
      <c r="C41" s="128" t="s">
        <v>94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1:15" ht="69.95" customHeight="1" x14ac:dyDescent="0.2">
      <c r="A42" s="77">
        <v>31</v>
      </c>
      <c r="B42" s="12" t="s">
        <v>17</v>
      </c>
      <c r="C42" s="17" t="s">
        <v>95</v>
      </c>
      <c r="D42" s="17">
        <v>101320001</v>
      </c>
      <c r="E42" s="18">
        <v>12110.513999999999</v>
      </c>
      <c r="F42" s="18">
        <v>12110.513999999999</v>
      </c>
      <c r="G42" s="24" t="s">
        <v>96</v>
      </c>
      <c r="H42" s="17" t="s">
        <v>59</v>
      </c>
      <c r="I42" s="75">
        <v>2409</v>
      </c>
      <c r="J42" s="17"/>
      <c r="K42" s="14" t="s">
        <v>69</v>
      </c>
      <c r="L42" s="16" t="s">
        <v>62</v>
      </c>
      <c r="M42" s="24">
        <v>45218</v>
      </c>
      <c r="N42" s="75">
        <v>57612529</v>
      </c>
      <c r="O42" s="22" t="s">
        <v>97</v>
      </c>
    </row>
    <row r="43" spans="1:15" ht="69.95" customHeight="1" x14ac:dyDescent="0.2">
      <c r="A43" s="77"/>
      <c r="B43" s="128" t="s">
        <v>177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15" ht="69.95" customHeight="1" x14ac:dyDescent="0.2">
      <c r="A44" s="77">
        <v>32</v>
      </c>
      <c r="B44" s="12" t="s">
        <v>17</v>
      </c>
      <c r="C44" s="38" t="s">
        <v>178</v>
      </c>
      <c r="D44" s="38">
        <v>10130003</v>
      </c>
      <c r="E44" s="40">
        <v>9694.5779999999995</v>
      </c>
      <c r="F44" s="40">
        <v>9694.5779999999995</v>
      </c>
      <c r="G44" s="24">
        <v>45597</v>
      </c>
      <c r="H44" s="17" t="s">
        <v>59</v>
      </c>
      <c r="I44" s="75">
        <v>1</v>
      </c>
      <c r="J44" s="17">
        <v>2479.4</v>
      </c>
      <c r="K44" s="14" t="s">
        <v>69</v>
      </c>
      <c r="L44" s="16" t="s">
        <v>62</v>
      </c>
      <c r="M44" s="75" t="s">
        <v>179</v>
      </c>
      <c r="N44" s="43">
        <v>34956229</v>
      </c>
      <c r="O44" s="43">
        <v>2809584168060</v>
      </c>
    </row>
    <row r="45" spans="1:15" ht="69.95" customHeight="1" x14ac:dyDescent="0.2">
      <c r="A45" s="77"/>
      <c r="B45" s="77"/>
      <c r="C45" s="128" t="s">
        <v>98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 ht="69.95" customHeight="1" x14ac:dyDescent="0.2">
      <c r="A46" s="77">
        <v>33</v>
      </c>
      <c r="B46" s="12" t="s">
        <v>17</v>
      </c>
      <c r="C46" s="38" t="s">
        <v>99</v>
      </c>
      <c r="D46" s="38" t="s">
        <v>66</v>
      </c>
      <c r="E46" s="40">
        <f>14653431/1000</f>
        <v>14653.431</v>
      </c>
      <c r="F46" s="61">
        <f>13929906.29/1000</f>
        <v>13929.906289999999</v>
      </c>
      <c r="G46" s="24">
        <v>45597</v>
      </c>
      <c r="H46" s="17" t="s">
        <v>59</v>
      </c>
      <c r="I46" s="17">
        <v>2372.9</v>
      </c>
      <c r="J46" s="17">
        <v>1</v>
      </c>
      <c r="K46" s="14" t="s">
        <v>69</v>
      </c>
      <c r="L46" s="16" t="s">
        <v>62</v>
      </c>
      <c r="M46" s="75" t="s">
        <v>101</v>
      </c>
      <c r="N46" s="43">
        <v>70567127</v>
      </c>
      <c r="O46" s="43">
        <v>2809650868060</v>
      </c>
    </row>
    <row r="47" spans="1:15" ht="69.95" customHeight="1" x14ac:dyDescent="0.2">
      <c r="A47" s="77">
        <v>35</v>
      </c>
      <c r="B47" s="12" t="s">
        <v>17</v>
      </c>
      <c r="C47" s="62" t="s">
        <v>100</v>
      </c>
      <c r="D47" s="62" t="s">
        <v>72</v>
      </c>
      <c r="E47" s="63">
        <f>2247686/1000</f>
        <v>2247.6860000000001</v>
      </c>
      <c r="F47" s="64">
        <f>2022917.4/1000</f>
        <v>2022.9173999999998</v>
      </c>
      <c r="G47" s="24">
        <v>45597</v>
      </c>
      <c r="H47" s="17" t="s">
        <v>59</v>
      </c>
      <c r="I47" s="17">
        <v>1121.5999999999999</v>
      </c>
      <c r="J47" s="17">
        <v>1</v>
      </c>
      <c r="K47" s="14" t="s">
        <v>69</v>
      </c>
      <c r="L47" s="16" t="s">
        <v>62</v>
      </c>
      <c r="M47" s="17" t="s">
        <v>152</v>
      </c>
      <c r="N47" s="17">
        <v>55188603</v>
      </c>
      <c r="O47" s="65">
        <v>834132368105</v>
      </c>
    </row>
    <row r="48" spans="1:15" ht="69.95" customHeight="1" x14ac:dyDescent="0.2">
      <c r="A48" s="77"/>
      <c r="B48" s="128" t="s">
        <v>104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</row>
    <row r="49" spans="1:15" ht="69.95" customHeight="1" x14ac:dyDescent="0.2">
      <c r="A49" s="77">
        <v>36</v>
      </c>
      <c r="B49" s="12" t="s">
        <v>17</v>
      </c>
      <c r="C49" s="12" t="s">
        <v>102</v>
      </c>
      <c r="D49" s="17">
        <v>10131005</v>
      </c>
      <c r="E49" s="66">
        <v>16540.400000000001</v>
      </c>
      <c r="F49" s="66">
        <v>743.5</v>
      </c>
      <c r="G49" s="24">
        <v>45597</v>
      </c>
      <c r="H49" s="17" t="s">
        <v>59</v>
      </c>
      <c r="I49" s="89">
        <v>2400</v>
      </c>
      <c r="J49" s="29">
        <v>1</v>
      </c>
      <c r="K49" s="14" t="s">
        <v>69</v>
      </c>
      <c r="L49" s="12" t="s">
        <v>105</v>
      </c>
      <c r="M49" s="26">
        <v>40793</v>
      </c>
      <c r="N49" s="27">
        <v>88</v>
      </c>
      <c r="O49" s="29">
        <v>2809778568060</v>
      </c>
    </row>
    <row r="50" spans="1:15" ht="69.95" customHeight="1" x14ac:dyDescent="0.2">
      <c r="A50" s="77">
        <v>37</v>
      </c>
      <c r="B50" s="12" t="s">
        <v>17</v>
      </c>
      <c r="C50" s="147" t="s">
        <v>103</v>
      </c>
      <c r="D50" s="17">
        <v>10131006</v>
      </c>
      <c r="E50" s="66">
        <v>2341.1</v>
      </c>
      <c r="F50" s="66">
        <v>1287.5999999999999</v>
      </c>
      <c r="G50" s="24">
        <v>45597</v>
      </c>
      <c r="H50" s="17" t="s">
        <v>59</v>
      </c>
      <c r="I50" s="89">
        <v>1168.2</v>
      </c>
      <c r="J50" s="29">
        <v>1</v>
      </c>
      <c r="K50" s="14" t="s">
        <v>69</v>
      </c>
      <c r="L50" s="16" t="s">
        <v>62</v>
      </c>
      <c r="M50" s="26">
        <v>42394</v>
      </c>
      <c r="N50" s="27">
        <v>13018786</v>
      </c>
      <c r="O50" s="29">
        <v>834226268105</v>
      </c>
    </row>
    <row r="51" spans="1:15" ht="69.95" customHeight="1" x14ac:dyDescent="0.2">
      <c r="A51" s="77"/>
      <c r="B51" s="128" t="s">
        <v>106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</row>
    <row r="52" spans="1:15" ht="69.95" customHeight="1" x14ac:dyDescent="0.2">
      <c r="A52" s="77">
        <v>38</v>
      </c>
      <c r="B52" s="12" t="s">
        <v>17</v>
      </c>
      <c r="C52" s="67" t="s">
        <v>107</v>
      </c>
      <c r="D52" s="68">
        <v>101300006</v>
      </c>
      <c r="E52" s="68">
        <v>21203.1</v>
      </c>
      <c r="F52" s="68">
        <v>3578.3</v>
      </c>
      <c r="G52" s="69">
        <v>45597</v>
      </c>
      <c r="H52" s="68" t="s">
        <v>59</v>
      </c>
      <c r="I52" s="68">
        <v>2365.9</v>
      </c>
      <c r="J52" s="68">
        <v>1</v>
      </c>
      <c r="K52" s="14" t="s">
        <v>69</v>
      </c>
      <c r="L52" s="16" t="s">
        <v>62</v>
      </c>
      <c r="M52" s="69">
        <v>45272</v>
      </c>
      <c r="N52" s="68">
        <v>53029751</v>
      </c>
      <c r="O52" s="53" t="s">
        <v>149</v>
      </c>
    </row>
    <row r="53" spans="1:15" ht="69.95" customHeight="1" x14ac:dyDescent="0.2">
      <c r="A53" s="77">
        <v>39</v>
      </c>
      <c r="B53" s="12" t="s">
        <v>17</v>
      </c>
      <c r="C53" s="67" t="s">
        <v>108</v>
      </c>
      <c r="D53" s="68">
        <v>101300008</v>
      </c>
      <c r="E53" s="68">
        <v>6673.1</v>
      </c>
      <c r="F53" s="68">
        <v>1126.2</v>
      </c>
      <c r="G53" s="69">
        <v>45597</v>
      </c>
      <c r="H53" s="68" t="s">
        <v>59</v>
      </c>
      <c r="I53" s="68">
        <v>1174.5</v>
      </c>
      <c r="J53" s="68">
        <v>1</v>
      </c>
      <c r="K53" s="14" t="s">
        <v>69</v>
      </c>
      <c r="L53" s="16" t="s">
        <v>62</v>
      </c>
      <c r="M53" s="69">
        <v>42478</v>
      </c>
      <c r="N53" s="68">
        <v>14213293</v>
      </c>
      <c r="O53" s="53" t="s">
        <v>150</v>
      </c>
    </row>
    <row r="54" spans="1:15" ht="69.95" customHeight="1" x14ac:dyDescent="0.2">
      <c r="A54" s="77"/>
      <c r="B54" s="128" t="s">
        <v>109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77"/>
    </row>
    <row r="55" spans="1:15" ht="69.75" customHeight="1" x14ac:dyDescent="0.2">
      <c r="A55" s="77">
        <v>40</v>
      </c>
      <c r="B55" s="12" t="s">
        <v>17</v>
      </c>
      <c r="C55" s="33" t="s">
        <v>265</v>
      </c>
      <c r="D55" s="32">
        <v>101320001</v>
      </c>
      <c r="E55" s="119">
        <f>19858288/1000</f>
        <v>19858.288</v>
      </c>
      <c r="F55" s="119">
        <v>4250.63</v>
      </c>
      <c r="G55" s="88">
        <v>45597</v>
      </c>
      <c r="H55" s="68" t="s">
        <v>59</v>
      </c>
      <c r="I55" s="25">
        <v>2376.3000000000002</v>
      </c>
      <c r="J55" s="54">
        <v>1</v>
      </c>
      <c r="K55" s="14" t="s">
        <v>69</v>
      </c>
      <c r="L55" s="16" t="s">
        <v>62</v>
      </c>
      <c r="M55" s="35" t="s">
        <v>112</v>
      </c>
      <c r="N55" s="36">
        <v>52452535</v>
      </c>
      <c r="O55" s="37" t="s">
        <v>113</v>
      </c>
    </row>
    <row r="56" spans="1:15" ht="69.95" customHeight="1" x14ac:dyDescent="0.2">
      <c r="A56" s="77">
        <v>41</v>
      </c>
      <c r="B56" s="12" t="s">
        <v>17</v>
      </c>
      <c r="C56" s="33" t="s">
        <v>110</v>
      </c>
      <c r="D56" s="33" t="s">
        <v>66</v>
      </c>
      <c r="E56" s="34">
        <f>6203452/1000</f>
        <v>6203.4520000000002</v>
      </c>
      <c r="F56" s="34">
        <v>1320.24</v>
      </c>
      <c r="G56" s="88">
        <v>45597</v>
      </c>
      <c r="H56" s="68" t="s">
        <v>59</v>
      </c>
      <c r="I56" s="120" t="s">
        <v>151</v>
      </c>
      <c r="J56" s="33" t="s">
        <v>111</v>
      </c>
      <c r="K56" s="14" t="s">
        <v>69</v>
      </c>
      <c r="L56" s="16" t="s">
        <v>62</v>
      </c>
      <c r="M56" s="81" t="s">
        <v>114</v>
      </c>
      <c r="N56" s="81" t="s">
        <v>115</v>
      </c>
      <c r="O56" s="81" t="s">
        <v>116</v>
      </c>
    </row>
    <row r="57" spans="1:15" ht="69.95" customHeight="1" x14ac:dyDescent="0.2">
      <c r="A57" s="77"/>
      <c r="B57" s="128" t="s">
        <v>117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77"/>
    </row>
    <row r="58" spans="1:15" ht="69.95" customHeight="1" x14ac:dyDescent="0.2">
      <c r="A58" s="77">
        <v>42</v>
      </c>
      <c r="B58" s="12" t="s">
        <v>17</v>
      </c>
      <c r="C58" s="39" t="s">
        <v>120</v>
      </c>
      <c r="D58" s="38" t="s">
        <v>118</v>
      </c>
      <c r="E58" s="40">
        <v>15803.450999999999</v>
      </c>
      <c r="F58" s="41">
        <f>1205571.39/1000</f>
        <v>1205.5713899999998</v>
      </c>
      <c r="G58" s="24">
        <v>45597</v>
      </c>
      <c r="H58" s="68" t="s">
        <v>59</v>
      </c>
      <c r="I58" s="48">
        <v>2796.5</v>
      </c>
      <c r="J58" s="17">
        <v>1</v>
      </c>
      <c r="K58" s="14" t="s">
        <v>69</v>
      </c>
      <c r="L58" s="16" t="s">
        <v>62</v>
      </c>
      <c r="M58" s="24">
        <v>45279</v>
      </c>
      <c r="N58" s="42">
        <v>53053259</v>
      </c>
      <c r="O58" s="43">
        <v>2800315168060</v>
      </c>
    </row>
    <row r="59" spans="1:15" ht="69.95" customHeight="1" x14ac:dyDescent="0.2">
      <c r="A59" s="77">
        <v>43</v>
      </c>
      <c r="B59" s="12" t="s">
        <v>17</v>
      </c>
      <c r="C59" s="38" t="s">
        <v>121</v>
      </c>
      <c r="D59" s="38" t="s">
        <v>119</v>
      </c>
      <c r="E59" s="40">
        <v>2457.9059999999999</v>
      </c>
      <c r="F59" s="41">
        <f>1351848/1000</f>
        <v>1351.848</v>
      </c>
      <c r="G59" s="24">
        <v>45597</v>
      </c>
      <c r="H59" s="68" t="s">
        <v>59</v>
      </c>
      <c r="I59" s="48">
        <v>1226.5</v>
      </c>
      <c r="J59" s="17">
        <v>1</v>
      </c>
      <c r="K59" s="14" t="s">
        <v>69</v>
      </c>
      <c r="L59" s="16" t="s">
        <v>62</v>
      </c>
      <c r="M59" s="44">
        <v>42394</v>
      </c>
      <c r="N59" s="45">
        <v>13017138</v>
      </c>
      <c r="O59" s="45">
        <v>83411686105</v>
      </c>
    </row>
    <row r="60" spans="1:15" ht="69.95" customHeight="1" x14ac:dyDescent="0.2">
      <c r="A60" s="77"/>
      <c r="B60" s="128" t="s">
        <v>125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</row>
    <row r="61" spans="1:15" ht="69.95" customHeight="1" x14ac:dyDescent="0.2">
      <c r="A61" s="77">
        <v>44</v>
      </c>
      <c r="B61" s="12" t="s">
        <v>17</v>
      </c>
      <c r="C61" s="121" t="s">
        <v>122</v>
      </c>
      <c r="D61" s="122" t="s">
        <v>118</v>
      </c>
      <c r="E61" s="71">
        <v>57888.17</v>
      </c>
      <c r="F61" s="56">
        <v>26724.944</v>
      </c>
      <c r="G61" s="24">
        <v>45597</v>
      </c>
      <c r="H61" s="17" t="s">
        <v>77</v>
      </c>
      <c r="I61" s="75">
        <f>4120.3</f>
        <v>4120.3</v>
      </c>
      <c r="J61" s="72" t="s">
        <v>111</v>
      </c>
      <c r="K61" s="14" t="s">
        <v>69</v>
      </c>
      <c r="L61" s="16" t="s">
        <v>62</v>
      </c>
      <c r="M61" s="30">
        <v>43096</v>
      </c>
      <c r="N61" s="14">
        <v>114508768</v>
      </c>
      <c r="O61" s="123" t="s">
        <v>127</v>
      </c>
    </row>
    <row r="62" spans="1:15" ht="69.95" customHeight="1" x14ac:dyDescent="0.2">
      <c r="A62" s="77">
        <v>45</v>
      </c>
      <c r="B62" s="12" t="s">
        <v>17</v>
      </c>
      <c r="C62" s="121" t="s">
        <v>123</v>
      </c>
      <c r="D62" s="122" t="s">
        <v>124</v>
      </c>
      <c r="E62" s="71">
        <v>21939.97</v>
      </c>
      <c r="F62" s="56">
        <v>11885.635</v>
      </c>
      <c r="G62" s="24">
        <v>45597</v>
      </c>
      <c r="H62" s="17" t="s">
        <v>77</v>
      </c>
      <c r="I62" s="12" t="s">
        <v>126</v>
      </c>
      <c r="J62" s="72" t="s">
        <v>111</v>
      </c>
      <c r="K62" s="14" t="s">
        <v>128</v>
      </c>
      <c r="L62" s="16" t="s">
        <v>62</v>
      </c>
      <c r="M62" s="30">
        <v>43096</v>
      </c>
      <c r="N62" s="14">
        <v>114508768</v>
      </c>
      <c r="O62" s="123" t="s">
        <v>127</v>
      </c>
    </row>
    <row r="63" spans="1:15" ht="69.95" customHeight="1" x14ac:dyDescent="0.2">
      <c r="A63" s="77"/>
      <c r="B63" s="128" t="s">
        <v>129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</row>
    <row r="64" spans="1:15" ht="69.95" customHeight="1" x14ac:dyDescent="0.2">
      <c r="A64" s="77">
        <v>46</v>
      </c>
      <c r="B64" s="12" t="s">
        <v>17</v>
      </c>
      <c r="C64" s="12" t="s">
        <v>130</v>
      </c>
      <c r="D64" s="22" t="s">
        <v>23</v>
      </c>
      <c r="E64" s="55">
        <v>965.62599999999998</v>
      </c>
      <c r="F64" s="56">
        <v>643.43700000000001</v>
      </c>
      <c r="G64" s="24">
        <v>45597</v>
      </c>
      <c r="H64" s="12" t="s">
        <v>59</v>
      </c>
      <c r="I64" s="12">
        <v>346.4</v>
      </c>
      <c r="J64" s="72" t="s">
        <v>111</v>
      </c>
      <c r="K64" s="14" t="s">
        <v>69</v>
      </c>
      <c r="L64" s="12" t="s">
        <v>137</v>
      </c>
      <c r="M64" s="26">
        <v>42726</v>
      </c>
      <c r="N64" s="27">
        <v>18237350</v>
      </c>
      <c r="O64" s="29">
        <v>1073864968105</v>
      </c>
    </row>
    <row r="65" spans="1:15" ht="69.95" customHeight="1" x14ac:dyDescent="0.2">
      <c r="A65" s="77">
        <v>47</v>
      </c>
      <c r="B65" s="12" t="s">
        <v>17</v>
      </c>
      <c r="C65" s="14" t="s">
        <v>131</v>
      </c>
      <c r="D65" s="17">
        <v>10110002</v>
      </c>
      <c r="E65" s="70">
        <v>3.5430000000000001</v>
      </c>
      <c r="F65" s="70">
        <v>3.5430000000000001</v>
      </c>
      <c r="G65" s="24">
        <v>45597</v>
      </c>
      <c r="H65" s="17" t="s">
        <v>59</v>
      </c>
      <c r="I65" s="17">
        <v>70</v>
      </c>
      <c r="J65" s="72" t="s">
        <v>111</v>
      </c>
      <c r="K65" s="14" t="s">
        <v>69</v>
      </c>
      <c r="L65" s="12" t="s">
        <v>134</v>
      </c>
      <c r="M65" s="24">
        <v>39812</v>
      </c>
      <c r="N65" s="12" t="s">
        <v>135</v>
      </c>
      <c r="O65" s="12" t="s">
        <v>136</v>
      </c>
    </row>
    <row r="66" spans="1:15" ht="69.95" customHeight="1" x14ac:dyDescent="0.2">
      <c r="A66" s="77">
        <v>48</v>
      </c>
      <c r="B66" s="12" t="s">
        <v>17</v>
      </c>
      <c r="C66" s="14" t="s">
        <v>132</v>
      </c>
      <c r="D66" s="17">
        <v>10310002</v>
      </c>
      <c r="E66" s="70">
        <v>861.16300000000001</v>
      </c>
      <c r="F66" s="70">
        <v>513.41800000000001</v>
      </c>
      <c r="G66" s="24">
        <v>45597</v>
      </c>
      <c r="H66" s="17" t="s">
        <v>59</v>
      </c>
      <c r="I66" s="17">
        <v>497.7</v>
      </c>
      <c r="J66" s="72" t="s">
        <v>111</v>
      </c>
      <c r="K66" s="14" t="s">
        <v>69</v>
      </c>
      <c r="L66" s="14" t="s">
        <v>138</v>
      </c>
      <c r="M66" s="44">
        <v>42726</v>
      </c>
      <c r="N66" s="65">
        <v>18239271</v>
      </c>
      <c r="O66" s="65">
        <v>1073256668105</v>
      </c>
    </row>
    <row r="67" spans="1:15" ht="69.95" customHeight="1" x14ac:dyDescent="0.2">
      <c r="A67" s="77">
        <v>49</v>
      </c>
      <c r="B67" s="12" t="s">
        <v>17</v>
      </c>
      <c r="C67" s="14" t="s">
        <v>133</v>
      </c>
      <c r="D67" s="17">
        <v>101310005</v>
      </c>
      <c r="E67" s="70">
        <v>812.67399999999998</v>
      </c>
      <c r="F67" s="70">
        <v>509.43900000000002</v>
      </c>
      <c r="G67" s="24">
        <v>45597</v>
      </c>
      <c r="H67" s="17" t="s">
        <v>59</v>
      </c>
      <c r="I67" s="17">
        <v>1304.4000000000001</v>
      </c>
      <c r="J67" s="72" t="s">
        <v>111</v>
      </c>
      <c r="K67" s="14" t="s">
        <v>69</v>
      </c>
      <c r="L67" s="14" t="s">
        <v>137</v>
      </c>
      <c r="M67" s="44">
        <v>43948</v>
      </c>
      <c r="N67" s="17">
        <v>36376155</v>
      </c>
      <c r="O67" s="13">
        <v>1875676168239</v>
      </c>
    </row>
    <row r="68" spans="1:15" ht="69.95" customHeight="1" x14ac:dyDescent="0.2">
      <c r="A68" s="77"/>
      <c r="B68" s="128" t="s">
        <v>139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</row>
    <row r="69" spans="1:15" ht="69.95" customHeight="1" x14ac:dyDescent="0.2">
      <c r="A69" s="77">
        <v>50</v>
      </c>
      <c r="B69" s="12" t="s">
        <v>17</v>
      </c>
      <c r="C69" s="12" t="s">
        <v>140</v>
      </c>
      <c r="D69" s="22" t="s">
        <v>20</v>
      </c>
      <c r="E69" s="25">
        <v>1460.6</v>
      </c>
      <c r="F69" s="46">
        <v>612.79999999999995</v>
      </c>
      <c r="G69" s="24" t="s">
        <v>142</v>
      </c>
      <c r="H69" s="17" t="s">
        <v>59</v>
      </c>
      <c r="I69" s="25">
        <v>907.1</v>
      </c>
      <c r="J69" s="72" t="s">
        <v>111</v>
      </c>
      <c r="K69" s="12" t="s">
        <v>69</v>
      </c>
      <c r="L69" s="16" t="s">
        <v>62</v>
      </c>
      <c r="M69" s="47" t="s">
        <v>144</v>
      </c>
      <c r="N69" s="27">
        <v>24890802</v>
      </c>
      <c r="O69" s="28" t="s">
        <v>143</v>
      </c>
    </row>
    <row r="70" spans="1:15" ht="69.95" customHeight="1" x14ac:dyDescent="0.2">
      <c r="A70" s="77">
        <v>51</v>
      </c>
      <c r="B70" s="12" t="s">
        <v>17</v>
      </c>
      <c r="C70" s="14" t="s">
        <v>141</v>
      </c>
      <c r="D70" s="14">
        <v>10310003</v>
      </c>
      <c r="E70" s="14">
        <v>337.6</v>
      </c>
      <c r="F70" s="14">
        <v>211.4</v>
      </c>
      <c r="G70" s="24" t="s">
        <v>142</v>
      </c>
      <c r="H70" s="17" t="s">
        <v>59</v>
      </c>
      <c r="I70" s="12">
        <v>121.5</v>
      </c>
      <c r="J70" s="72" t="s">
        <v>111</v>
      </c>
      <c r="K70" s="14" t="s">
        <v>145</v>
      </c>
      <c r="L70" s="12"/>
      <c r="M70" s="12"/>
      <c r="N70" s="12"/>
      <c r="O70" s="12"/>
    </row>
    <row r="71" spans="1:15" ht="69.95" customHeight="1" x14ac:dyDescent="0.2">
      <c r="A71" s="77"/>
      <c r="B71" s="128" t="s">
        <v>146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</row>
    <row r="72" spans="1:15" ht="69.95" customHeight="1" x14ac:dyDescent="0.2">
      <c r="A72" s="77">
        <v>52</v>
      </c>
      <c r="B72" s="12" t="s">
        <v>17</v>
      </c>
      <c r="C72" s="12" t="s">
        <v>147</v>
      </c>
      <c r="D72" s="22" t="s">
        <v>148</v>
      </c>
      <c r="E72" s="23">
        <v>874.52099999999996</v>
      </c>
      <c r="F72" s="23">
        <v>874.52099999999996</v>
      </c>
      <c r="G72" s="24">
        <v>45597</v>
      </c>
      <c r="H72" s="12" t="s">
        <v>77</v>
      </c>
      <c r="I72" s="12">
        <v>1531.9</v>
      </c>
      <c r="J72" s="12">
        <v>1</v>
      </c>
      <c r="K72" s="14" t="s">
        <v>69</v>
      </c>
      <c r="L72" s="14" t="s">
        <v>138</v>
      </c>
      <c r="M72" s="26">
        <v>41269</v>
      </c>
      <c r="N72" s="27">
        <v>36986136</v>
      </c>
      <c r="O72" s="27">
        <v>38833302</v>
      </c>
    </row>
    <row r="73" spans="1:15" ht="69.95" customHeight="1" x14ac:dyDescent="0.2">
      <c r="A73" s="77"/>
      <c r="B73" s="128" t="s">
        <v>153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</row>
    <row r="74" spans="1:15" ht="60.75" customHeight="1" x14ac:dyDescent="0.2">
      <c r="A74" s="77">
        <v>53</v>
      </c>
      <c r="B74" s="12" t="s">
        <v>17</v>
      </c>
      <c r="C74" s="59" t="s">
        <v>154</v>
      </c>
      <c r="D74" s="38" t="s">
        <v>66</v>
      </c>
      <c r="E74" s="17">
        <v>7937.2839999999997</v>
      </c>
      <c r="F74" s="17">
        <v>7937.2839999999997</v>
      </c>
      <c r="G74" s="24">
        <v>45237</v>
      </c>
      <c r="H74" s="12" t="s">
        <v>59</v>
      </c>
      <c r="I74" s="17">
        <v>6379.1</v>
      </c>
      <c r="J74" s="17">
        <v>1</v>
      </c>
      <c r="K74" s="14" t="s">
        <v>69</v>
      </c>
      <c r="L74" s="57" t="s">
        <v>138</v>
      </c>
      <c r="M74" s="58">
        <v>40800</v>
      </c>
      <c r="N74" s="57" t="s">
        <v>155</v>
      </c>
      <c r="O74" s="57" t="s">
        <v>156</v>
      </c>
    </row>
    <row r="75" spans="1:15" ht="69.95" customHeight="1" x14ac:dyDescent="0.2">
      <c r="A75" s="77"/>
      <c r="B75" s="128" t="s">
        <v>162</v>
      </c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</row>
    <row r="76" spans="1:15" ht="69.95" customHeight="1" x14ac:dyDescent="0.2">
      <c r="A76" s="78">
        <v>54</v>
      </c>
      <c r="B76" s="12" t="s">
        <v>17</v>
      </c>
      <c r="C76" s="14" t="s">
        <v>255</v>
      </c>
      <c r="D76" s="31" t="s">
        <v>158</v>
      </c>
      <c r="E76" s="110">
        <v>1050.7</v>
      </c>
      <c r="F76" s="110">
        <v>590.20000000000005</v>
      </c>
      <c r="G76" s="24">
        <v>45236</v>
      </c>
      <c r="H76" s="12" t="s">
        <v>59</v>
      </c>
      <c r="I76" s="124">
        <v>178</v>
      </c>
      <c r="J76" s="17">
        <v>1</v>
      </c>
      <c r="K76" s="14" t="s">
        <v>69</v>
      </c>
      <c r="L76" s="16" t="s">
        <v>62</v>
      </c>
      <c r="M76" s="30">
        <v>44116</v>
      </c>
      <c r="N76" s="14">
        <v>38658510</v>
      </c>
      <c r="O76" s="31" t="s">
        <v>163</v>
      </c>
    </row>
    <row r="77" spans="1:15" ht="78" customHeight="1" x14ac:dyDescent="0.2">
      <c r="A77" s="78">
        <v>55</v>
      </c>
      <c r="B77" s="12" t="s">
        <v>17</v>
      </c>
      <c r="C77" s="14" t="s">
        <v>256</v>
      </c>
      <c r="D77" s="31" t="s">
        <v>159</v>
      </c>
      <c r="E77" s="110">
        <v>390.1</v>
      </c>
      <c r="F77" s="110">
        <v>195.03</v>
      </c>
      <c r="G77" s="24">
        <v>45236</v>
      </c>
      <c r="H77" s="12" t="s">
        <v>59</v>
      </c>
      <c r="I77" s="20">
        <v>132.30000000000001</v>
      </c>
      <c r="J77" s="17">
        <v>1</v>
      </c>
      <c r="K77" s="14" t="s">
        <v>69</v>
      </c>
      <c r="L77" s="16" t="s">
        <v>62</v>
      </c>
      <c r="M77" s="30">
        <v>43530</v>
      </c>
      <c r="N77" s="14">
        <v>30636694</v>
      </c>
      <c r="O77" s="31" t="s">
        <v>164</v>
      </c>
    </row>
    <row r="78" spans="1:15" ht="69.95" customHeight="1" x14ac:dyDescent="0.2">
      <c r="A78" s="78">
        <v>56</v>
      </c>
      <c r="B78" s="12" t="s">
        <v>17</v>
      </c>
      <c r="C78" s="14" t="s">
        <v>257</v>
      </c>
      <c r="D78" s="31" t="s">
        <v>160</v>
      </c>
      <c r="E78" s="110">
        <v>254.2</v>
      </c>
      <c r="F78" s="110">
        <v>90.3</v>
      </c>
      <c r="G78" s="24">
        <v>45236</v>
      </c>
      <c r="H78" s="12" t="s">
        <v>59</v>
      </c>
      <c r="I78" s="18">
        <v>89</v>
      </c>
      <c r="J78" s="17">
        <v>1</v>
      </c>
      <c r="K78" s="14" t="s">
        <v>69</v>
      </c>
      <c r="L78" s="16" t="s">
        <v>62</v>
      </c>
      <c r="M78" s="30">
        <v>42559</v>
      </c>
      <c r="N78" s="14">
        <v>15362409</v>
      </c>
      <c r="O78" s="31" t="s">
        <v>165</v>
      </c>
    </row>
    <row r="79" spans="1:15" ht="69.95" customHeight="1" x14ac:dyDescent="0.2">
      <c r="A79" s="78">
        <v>57</v>
      </c>
      <c r="B79" s="12" t="s">
        <v>17</v>
      </c>
      <c r="C79" s="14" t="s">
        <v>258</v>
      </c>
      <c r="D79" s="31" t="s">
        <v>161</v>
      </c>
      <c r="E79" s="110">
        <v>203.6</v>
      </c>
      <c r="F79" s="110">
        <v>121.9</v>
      </c>
      <c r="G79" s="24">
        <v>45236</v>
      </c>
      <c r="H79" s="12" t="s">
        <v>59</v>
      </c>
      <c r="I79" s="18">
        <v>35.5</v>
      </c>
      <c r="J79" s="17">
        <v>1</v>
      </c>
      <c r="K79" s="14" t="s">
        <v>69</v>
      </c>
      <c r="L79" s="16" t="s">
        <v>62</v>
      </c>
      <c r="M79" s="30">
        <v>44039</v>
      </c>
      <c r="N79" s="14">
        <v>37527813</v>
      </c>
      <c r="O79" s="31" t="s">
        <v>166</v>
      </c>
    </row>
    <row r="80" spans="1:15" ht="69.95" customHeight="1" x14ac:dyDescent="0.2">
      <c r="A80" s="77"/>
      <c r="B80" s="142" t="s">
        <v>180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</row>
    <row r="81" spans="1:15" ht="69.95" customHeight="1" x14ac:dyDescent="0.2">
      <c r="A81" s="78">
        <v>58</v>
      </c>
      <c r="B81" s="12" t="s">
        <v>17</v>
      </c>
      <c r="C81" s="12" t="s">
        <v>181</v>
      </c>
      <c r="D81" s="17"/>
      <c r="E81" s="17">
        <v>679.7</v>
      </c>
      <c r="F81" s="17">
        <v>293.7</v>
      </c>
      <c r="G81" s="44">
        <v>45626</v>
      </c>
      <c r="H81" s="12" t="s">
        <v>59</v>
      </c>
      <c r="I81" s="20">
        <v>217.8</v>
      </c>
      <c r="J81" s="75">
        <v>1</v>
      </c>
      <c r="K81" s="14" t="s">
        <v>69</v>
      </c>
      <c r="L81" s="16" t="s">
        <v>62</v>
      </c>
      <c r="M81" s="44">
        <v>44929</v>
      </c>
      <c r="N81" s="12">
        <v>158154317</v>
      </c>
      <c r="O81" s="72" t="s">
        <v>182</v>
      </c>
    </row>
    <row r="82" spans="1:15" ht="69.95" customHeight="1" x14ac:dyDescent="0.2">
      <c r="A82" s="78">
        <v>59</v>
      </c>
      <c r="B82" s="12" t="s">
        <v>17</v>
      </c>
      <c r="C82" s="12" t="s">
        <v>184</v>
      </c>
      <c r="D82" s="17"/>
      <c r="E82" s="17">
        <v>325.7</v>
      </c>
      <c r="F82" s="17">
        <v>172.1</v>
      </c>
      <c r="G82" s="44">
        <v>45626</v>
      </c>
      <c r="H82" s="12" t="s">
        <v>77</v>
      </c>
      <c r="I82" s="20">
        <v>71.8</v>
      </c>
      <c r="J82" s="75">
        <v>1</v>
      </c>
      <c r="K82" s="14" t="s">
        <v>69</v>
      </c>
      <c r="L82" s="16" t="s">
        <v>62</v>
      </c>
      <c r="M82" s="44">
        <v>45356</v>
      </c>
      <c r="N82" s="12">
        <v>368535481</v>
      </c>
      <c r="O82" s="72" t="s">
        <v>185</v>
      </c>
    </row>
    <row r="83" spans="1:15" ht="69.95" customHeight="1" x14ac:dyDescent="0.2">
      <c r="A83" s="78">
        <v>60</v>
      </c>
      <c r="B83" s="12" t="s">
        <v>17</v>
      </c>
      <c r="C83" s="12" t="s">
        <v>184</v>
      </c>
      <c r="D83" s="17"/>
      <c r="E83" s="17">
        <v>433.2</v>
      </c>
      <c r="F83" s="17">
        <v>212.7</v>
      </c>
      <c r="G83" s="44">
        <v>45626</v>
      </c>
      <c r="H83" s="12" t="s">
        <v>77</v>
      </c>
      <c r="I83" s="20">
        <v>98.2</v>
      </c>
      <c r="J83" s="75">
        <v>1</v>
      </c>
      <c r="K83" s="14" t="s">
        <v>69</v>
      </c>
      <c r="L83" s="16" t="s">
        <v>62</v>
      </c>
      <c r="M83" s="44">
        <v>45356</v>
      </c>
      <c r="N83" s="12">
        <v>368528059</v>
      </c>
      <c r="O83" s="72" t="s">
        <v>186</v>
      </c>
    </row>
    <row r="84" spans="1:15" ht="69.95" customHeight="1" x14ac:dyDescent="0.2">
      <c r="A84" s="78">
        <v>61</v>
      </c>
      <c r="B84" s="12" t="s">
        <v>17</v>
      </c>
      <c r="C84" s="12" t="s">
        <v>184</v>
      </c>
      <c r="D84" s="17"/>
      <c r="E84" s="17">
        <v>335.3</v>
      </c>
      <c r="F84" s="17">
        <v>164.6</v>
      </c>
      <c r="G84" s="44">
        <v>45626</v>
      </c>
      <c r="H84" s="12" t="s">
        <v>77</v>
      </c>
      <c r="I84" s="20">
        <v>76</v>
      </c>
      <c r="J84" s="75">
        <v>1</v>
      </c>
      <c r="K84" s="14" t="s">
        <v>69</v>
      </c>
      <c r="L84" s="16" t="s">
        <v>62</v>
      </c>
      <c r="M84" s="44">
        <v>45356</v>
      </c>
      <c r="N84" s="12">
        <v>368524123</v>
      </c>
      <c r="O84" s="72" t="s">
        <v>187</v>
      </c>
    </row>
    <row r="85" spans="1:15" ht="69.95" customHeight="1" x14ac:dyDescent="0.2">
      <c r="A85" s="77"/>
      <c r="B85" s="142" t="s">
        <v>253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</row>
    <row r="86" spans="1:15" ht="69.95" customHeight="1" x14ac:dyDescent="0.2">
      <c r="A86" s="79">
        <v>62</v>
      </c>
      <c r="B86" s="54" t="s">
        <v>17</v>
      </c>
      <c r="C86" s="102" t="s">
        <v>188</v>
      </c>
      <c r="D86" s="68"/>
      <c r="E86" s="68"/>
      <c r="F86" s="68"/>
      <c r="G86" s="68"/>
      <c r="H86" s="54" t="s">
        <v>77</v>
      </c>
      <c r="I86" s="115">
        <v>3169.8</v>
      </c>
      <c r="J86" s="79">
        <v>1</v>
      </c>
      <c r="K86" s="68"/>
      <c r="L86" s="67" t="s">
        <v>105</v>
      </c>
      <c r="M86" s="68" t="s">
        <v>259</v>
      </c>
      <c r="N86" s="104" t="s">
        <v>260</v>
      </c>
      <c r="O86" s="116">
        <v>38832481</v>
      </c>
    </row>
    <row r="87" spans="1:15" ht="69.95" customHeight="1" x14ac:dyDescent="0.2">
      <c r="A87" s="79">
        <v>63</v>
      </c>
      <c r="B87" s="54" t="s">
        <v>17</v>
      </c>
      <c r="C87" s="102" t="s">
        <v>189</v>
      </c>
      <c r="D87" s="68"/>
      <c r="E87" s="68"/>
      <c r="F87" s="68"/>
      <c r="G87" s="68"/>
      <c r="H87" s="54" t="s">
        <v>77</v>
      </c>
      <c r="I87" s="117">
        <v>384.5</v>
      </c>
      <c r="J87" s="79">
        <v>1</v>
      </c>
      <c r="K87" s="68"/>
      <c r="L87" s="16" t="s">
        <v>62</v>
      </c>
      <c r="M87" s="125">
        <v>43635</v>
      </c>
      <c r="N87" s="118">
        <v>32081383</v>
      </c>
      <c r="O87" s="116">
        <v>1824281468105</v>
      </c>
    </row>
    <row r="88" spans="1:15" ht="69.95" customHeight="1" x14ac:dyDescent="0.2">
      <c r="A88" s="79">
        <v>64</v>
      </c>
      <c r="B88" s="54" t="s">
        <v>17</v>
      </c>
      <c r="C88" s="102" t="s">
        <v>190</v>
      </c>
      <c r="D88" s="68"/>
      <c r="E88" s="68"/>
      <c r="F88" s="68"/>
      <c r="G88" s="68"/>
      <c r="H88" s="54" t="s">
        <v>77</v>
      </c>
      <c r="I88" s="115">
        <v>358.1</v>
      </c>
      <c r="J88" s="79">
        <v>1</v>
      </c>
      <c r="K88" s="68"/>
      <c r="L88" s="16" t="s">
        <v>62</v>
      </c>
      <c r="M88" s="125">
        <v>43662</v>
      </c>
      <c r="N88" s="104">
        <v>32473562</v>
      </c>
      <c r="O88" s="103">
        <v>1876308968239</v>
      </c>
    </row>
    <row r="89" spans="1:15" ht="69.95" customHeight="1" x14ac:dyDescent="0.2">
      <c r="A89" s="79">
        <v>65</v>
      </c>
      <c r="B89" s="54" t="s">
        <v>17</v>
      </c>
      <c r="C89" s="102" t="s">
        <v>191</v>
      </c>
      <c r="D89" s="68"/>
      <c r="E89" s="68"/>
      <c r="F89" s="68"/>
      <c r="G89" s="68"/>
      <c r="H89" s="54" t="s">
        <v>77</v>
      </c>
      <c r="I89" s="115">
        <v>21.1</v>
      </c>
      <c r="J89" s="79">
        <v>1</v>
      </c>
      <c r="K89" s="68"/>
      <c r="L89" s="16" t="s">
        <v>62</v>
      </c>
      <c r="M89" s="125">
        <v>43662</v>
      </c>
      <c r="N89" s="104">
        <v>32457308</v>
      </c>
      <c r="O89" s="103">
        <v>94705268239</v>
      </c>
    </row>
    <row r="90" spans="1:15" ht="69.95" customHeight="1" x14ac:dyDescent="0.2">
      <c r="A90" s="79"/>
      <c r="B90" s="143" t="s">
        <v>235</v>
      </c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</row>
    <row r="91" spans="1:15" ht="69.95" customHeight="1" x14ac:dyDescent="0.2">
      <c r="A91" s="79">
        <v>66</v>
      </c>
      <c r="B91" s="54" t="s">
        <v>17</v>
      </c>
      <c r="C91" s="54" t="s">
        <v>236</v>
      </c>
      <c r="D91" s="100" t="s">
        <v>66</v>
      </c>
      <c r="E91" s="87">
        <v>6662.06</v>
      </c>
      <c r="F91" s="93">
        <v>1.2</v>
      </c>
      <c r="G91" s="88" t="s">
        <v>237</v>
      </c>
      <c r="H91" s="54" t="s">
        <v>59</v>
      </c>
      <c r="I91" s="91" t="s">
        <v>238</v>
      </c>
      <c r="J91" s="79">
        <v>1</v>
      </c>
      <c r="K91" s="68"/>
      <c r="L91" s="16" t="s">
        <v>62</v>
      </c>
      <c r="M91" s="35" t="s">
        <v>239</v>
      </c>
      <c r="N91" s="36">
        <v>33797100</v>
      </c>
      <c r="O91" s="36" t="s">
        <v>240</v>
      </c>
    </row>
    <row r="92" spans="1:15" ht="69.95" customHeight="1" x14ac:dyDescent="0.2">
      <c r="A92" s="79"/>
      <c r="B92" s="145" t="s">
        <v>245</v>
      </c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</row>
    <row r="93" spans="1:15" ht="69.95" customHeight="1" x14ac:dyDescent="0.2">
      <c r="A93" s="79">
        <v>67</v>
      </c>
      <c r="B93" s="54" t="s">
        <v>17</v>
      </c>
      <c r="C93" s="67" t="s">
        <v>241</v>
      </c>
      <c r="D93" s="68" t="s">
        <v>66</v>
      </c>
      <c r="E93" s="67">
        <v>824.48</v>
      </c>
      <c r="F93" s="67" t="s">
        <v>244</v>
      </c>
      <c r="G93" s="83" t="s">
        <v>237</v>
      </c>
      <c r="H93" s="68" t="s">
        <v>59</v>
      </c>
      <c r="I93" s="79">
        <v>1489.7</v>
      </c>
      <c r="J93" s="79">
        <v>1</v>
      </c>
      <c r="K93" s="68"/>
      <c r="L93" s="16" t="s">
        <v>62</v>
      </c>
      <c r="M93" s="83">
        <v>42545</v>
      </c>
      <c r="N93" s="54">
        <v>15211479</v>
      </c>
      <c r="O93" s="54" t="s">
        <v>246</v>
      </c>
    </row>
    <row r="94" spans="1:15" ht="69.95" customHeight="1" x14ac:dyDescent="0.2">
      <c r="A94" s="79">
        <v>68</v>
      </c>
      <c r="B94" s="54" t="s">
        <v>17</v>
      </c>
      <c r="C94" s="67" t="s">
        <v>242</v>
      </c>
      <c r="D94" s="68" t="s">
        <v>243</v>
      </c>
      <c r="E94" s="67">
        <v>3489.5740000000001</v>
      </c>
      <c r="F94" s="101">
        <v>0</v>
      </c>
      <c r="G94" s="83" t="s">
        <v>237</v>
      </c>
      <c r="H94" s="68" t="s">
        <v>59</v>
      </c>
      <c r="I94" s="68">
        <v>820.2</v>
      </c>
      <c r="J94" s="79">
        <v>1</v>
      </c>
      <c r="K94" s="68"/>
      <c r="L94" s="16" t="s">
        <v>62</v>
      </c>
      <c r="M94" s="105">
        <v>38786</v>
      </c>
      <c r="N94" s="67" t="s">
        <v>247</v>
      </c>
      <c r="O94" s="67" t="s">
        <v>248</v>
      </c>
    </row>
    <row r="95" spans="1:15" ht="69.95" customHeight="1" x14ac:dyDescent="0.2">
      <c r="A95" s="79"/>
      <c r="B95" s="145" t="s">
        <v>249</v>
      </c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</row>
    <row r="96" spans="1:15" ht="69.95" customHeight="1" x14ac:dyDescent="0.2">
      <c r="A96" s="79">
        <v>69</v>
      </c>
      <c r="B96" s="54" t="s">
        <v>17</v>
      </c>
      <c r="C96" s="54" t="s">
        <v>268</v>
      </c>
      <c r="D96" s="81" t="s">
        <v>250</v>
      </c>
      <c r="E96" s="98">
        <v>234.44</v>
      </c>
      <c r="F96" s="93">
        <v>0</v>
      </c>
      <c r="G96" s="88" t="s">
        <v>251</v>
      </c>
      <c r="H96" s="54" t="s">
        <v>77</v>
      </c>
      <c r="I96" s="99" t="s">
        <v>269</v>
      </c>
      <c r="J96" s="68">
        <v>1</v>
      </c>
      <c r="K96" s="68"/>
      <c r="L96" s="16" t="s">
        <v>62</v>
      </c>
      <c r="M96" s="106" t="s">
        <v>266</v>
      </c>
      <c r="N96" s="127">
        <v>317839140</v>
      </c>
      <c r="O96" s="127" t="s">
        <v>267</v>
      </c>
    </row>
    <row r="97" spans="1:15" ht="69.95" customHeight="1" x14ac:dyDescent="0.2">
      <c r="A97" s="79">
        <v>70</v>
      </c>
      <c r="B97" s="54" t="s">
        <v>17</v>
      </c>
      <c r="C97" s="67" t="s">
        <v>271</v>
      </c>
      <c r="D97" s="67">
        <v>101310012</v>
      </c>
      <c r="E97" s="67">
        <v>28.02</v>
      </c>
      <c r="F97" s="93">
        <v>0</v>
      </c>
      <c r="G97" s="88" t="s">
        <v>251</v>
      </c>
      <c r="H97" s="54" t="s">
        <v>77</v>
      </c>
      <c r="I97" s="54">
        <v>180.7</v>
      </c>
      <c r="J97" s="68">
        <v>1</v>
      </c>
      <c r="K97" s="68"/>
      <c r="L97" s="16" t="s">
        <v>62</v>
      </c>
      <c r="M97" s="106" t="s">
        <v>266</v>
      </c>
      <c r="N97" s="127">
        <v>317839140</v>
      </c>
      <c r="O97" s="127" t="s">
        <v>267</v>
      </c>
    </row>
    <row r="98" spans="1:15" ht="69.95" customHeight="1" x14ac:dyDescent="0.2">
      <c r="A98" s="79">
        <v>71</v>
      </c>
      <c r="B98" s="54" t="s">
        <v>17</v>
      </c>
      <c r="C98" s="67" t="s">
        <v>274</v>
      </c>
      <c r="D98" s="67">
        <v>101310011</v>
      </c>
      <c r="E98" s="67">
        <v>131.59</v>
      </c>
      <c r="F98" s="93">
        <v>0</v>
      </c>
      <c r="G98" s="88" t="s">
        <v>251</v>
      </c>
      <c r="H98" s="54" t="s">
        <v>77</v>
      </c>
      <c r="I98" s="67">
        <v>53.4</v>
      </c>
      <c r="J98" s="68">
        <v>1</v>
      </c>
      <c r="K98" s="68"/>
      <c r="L98" s="16" t="s">
        <v>62</v>
      </c>
      <c r="M98" s="106" t="s">
        <v>266</v>
      </c>
      <c r="N98" s="127">
        <v>317839140</v>
      </c>
      <c r="O98" s="127" t="s">
        <v>267</v>
      </c>
    </row>
    <row r="99" spans="1:15" ht="69.95" customHeight="1" x14ac:dyDescent="0.2">
      <c r="A99" s="79">
        <v>72</v>
      </c>
      <c r="B99" s="54" t="s">
        <v>17</v>
      </c>
      <c r="C99" s="67" t="s">
        <v>270</v>
      </c>
      <c r="D99" s="67">
        <v>101310010</v>
      </c>
      <c r="E99" s="67">
        <v>18.48</v>
      </c>
      <c r="F99" s="93">
        <v>0</v>
      </c>
      <c r="G99" s="88" t="s">
        <v>251</v>
      </c>
      <c r="H99" s="54" t="s">
        <v>77</v>
      </c>
      <c r="I99" s="67">
        <v>202.3</v>
      </c>
      <c r="J99" s="68">
        <v>1</v>
      </c>
      <c r="K99" s="68"/>
      <c r="L99" s="16" t="s">
        <v>62</v>
      </c>
      <c r="M99" s="106" t="s">
        <v>266</v>
      </c>
      <c r="N99" s="127">
        <v>317839140</v>
      </c>
      <c r="O99" s="127" t="s">
        <v>267</v>
      </c>
    </row>
    <row r="100" spans="1:15" ht="69.95" customHeight="1" x14ac:dyDescent="0.2">
      <c r="A100" s="79">
        <v>73</v>
      </c>
      <c r="B100" s="54" t="s">
        <v>17</v>
      </c>
      <c r="C100" s="67" t="s">
        <v>272</v>
      </c>
      <c r="D100" s="67">
        <v>101310013</v>
      </c>
      <c r="E100" s="67">
        <v>15.96</v>
      </c>
      <c r="F100" s="93">
        <v>0</v>
      </c>
      <c r="G100" s="88" t="s">
        <v>251</v>
      </c>
      <c r="H100" s="54" t="s">
        <v>77</v>
      </c>
      <c r="I100" s="67">
        <v>104.2</v>
      </c>
      <c r="J100" s="68">
        <v>1</v>
      </c>
      <c r="K100" s="68"/>
      <c r="L100" s="16" t="s">
        <v>62</v>
      </c>
      <c r="M100" s="106" t="s">
        <v>266</v>
      </c>
      <c r="N100" s="127">
        <v>317839140</v>
      </c>
      <c r="O100" s="127" t="s">
        <v>267</v>
      </c>
    </row>
    <row r="101" spans="1:15" ht="69.95" customHeight="1" x14ac:dyDescent="0.2">
      <c r="A101" s="79">
        <v>74</v>
      </c>
      <c r="B101" s="54" t="s">
        <v>17</v>
      </c>
      <c r="C101" s="67" t="s">
        <v>273</v>
      </c>
      <c r="D101" s="67">
        <v>101330001</v>
      </c>
      <c r="E101" s="67">
        <v>4.57</v>
      </c>
      <c r="F101" s="93">
        <v>0</v>
      </c>
      <c r="G101" s="88" t="s">
        <v>251</v>
      </c>
      <c r="H101" s="54" t="s">
        <v>77</v>
      </c>
      <c r="I101" s="67">
        <v>27.2</v>
      </c>
      <c r="J101" s="68">
        <v>1</v>
      </c>
      <c r="K101" s="68"/>
      <c r="L101" s="16" t="s">
        <v>62</v>
      </c>
      <c r="M101" s="106" t="s">
        <v>266</v>
      </c>
      <c r="N101" s="127">
        <v>317839140</v>
      </c>
      <c r="O101" s="127" t="s">
        <v>267</v>
      </c>
    </row>
    <row r="102" spans="1:15" ht="69.95" customHeight="1" x14ac:dyDescent="0.2">
      <c r="A102" s="79">
        <v>75</v>
      </c>
      <c r="B102" s="54" t="s">
        <v>17</v>
      </c>
      <c r="C102" s="67" t="s">
        <v>275</v>
      </c>
      <c r="D102" s="67">
        <v>101310014</v>
      </c>
      <c r="E102" s="67">
        <v>46.41</v>
      </c>
      <c r="F102" s="93">
        <v>19.510000000000002</v>
      </c>
      <c r="G102" s="88" t="s">
        <v>251</v>
      </c>
      <c r="H102" s="54" t="s">
        <v>77</v>
      </c>
      <c r="I102" s="67">
        <v>20.5</v>
      </c>
      <c r="J102" s="68">
        <v>1</v>
      </c>
      <c r="K102" s="68"/>
      <c r="L102" s="16" t="s">
        <v>62</v>
      </c>
      <c r="M102" s="106" t="s">
        <v>266</v>
      </c>
      <c r="N102" s="127">
        <v>317839140</v>
      </c>
      <c r="O102" s="127" t="s">
        <v>267</v>
      </c>
    </row>
    <row r="103" spans="1:15" ht="69.95" customHeight="1" x14ac:dyDescent="0.2">
      <c r="A103" s="77"/>
      <c r="B103" s="142" t="s">
        <v>207</v>
      </c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</row>
    <row r="104" spans="1:15" ht="69.95" customHeight="1" x14ac:dyDescent="0.2">
      <c r="A104" s="17">
        <v>76</v>
      </c>
      <c r="B104" s="54" t="s">
        <v>17</v>
      </c>
      <c r="C104" s="111" t="s">
        <v>194</v>
      </c>
      <c r="D104" s="112">
        <v>55275</v>
      </c>
      <c r="E104" s="113">
        <v>198.5462</v>
      </c>
      <c r="F104" s="111">
        <v>132.03855999999982</v>
      </c>
      <c r="G104" s="114" t="s">
        <v>192</v>
      </c>
      <c r="H104" s="54" t="s">
        <v>77</v>
      </c>
      <c r="I104" s="112">
        <v>118.1</v>
      </c>
      <c r="J104" s="75">
        <v>1</v>
      </c>
      <c r="K104" s="68" t="s">
        <v>193</v>
      </c>
      <c r="L104" s="68"/>
      <c r="M104" s="68"/>
      <c r="N104" s="68"/>
      <c r="O104" s="68"/>
    </row>
    <row r="105" spans="1:15" ht="69.95" customHeight="1" x14ac:dyDescent="0.2">
      <c r="A105" s="17">
        <v>77</v>
      </c>
      <c r="B105" s="54" t="s">
        <v>17</v>
      </c>
      <c r="C105" s="111" t="s">
        <v>195</v>
      </c>
      <c r="D105" s="112">
        <v>5070</v>
      </c>
      <c r="E105" s="113">
        <v>32.390459999999997</v>
      </c>
      <c r="F105" s="111">
        <v>21.761170000000028</v>
      </c>
      <c r="G105" s="114" t="s">
        <v>192</v>
      </c>
      <c r="H105" s="54" t="s">
        <v>77</v>
      </c>
      <c r="I105" s="112">
        <v>15.9</v>
      </c>
      <c r="J105" s="75">
        <v>1</v>
      </c>
      <c r="K105" s="68" t="s">
        <v>193</v>
      </c>
      <c r="L105" s="68"/>
      <c r="M105" s="68"/>
      <c r="N105" s="68"/>
      <c r="O105" s="68"/>
    </row>
    <row r="106" spans="1:15" ht="69.95" customHeight="1" x14ac:dyDescent="0.2">
      <c r="A106" s="17">
        <v>78</v>
      </c>
      <c r="B106" s="54" t="s">
        <v>17</v>
      </c>
      <c r="C106" s="111" t="s">
        <v>196</v>
      </c>
      <c r="D106" s="112" t="s">
        <v>197</v>
      </c>
      <c r="E106" s="113">
        <v>9218.9241299999994</v>
      </c>
      <c r="F106" s="111">
        <v>6234.3670877777786</v>
      </c>
      <c r="G106" s="114" t="s">
        <v>192</v>
      </c>
      <c r="H106" s="54" t="s">
        <v>77</v>
      </c>
      <c r="I106" s="112"/>
      <c r="J106" s="17"/>
      <c r="K106" s="68" t="s">
        <v>193</v>
      </c>
      <c r="L106" s="68"/>
      <c r="M106" s="68"/>
      <c r="N106" s="68"/>
      <c r="O106" s="68"/>
    </row>
    <row r="107" spans="1:15" ht="69.95" customHeight="1" x14ac:dyDescent="0.2">
      <c r="A107" s="77"/>
      <c r="B107" s="128" t="s">
        <v>198</v>
      </c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</row>
    <row r="108" spans="1:15" ht="69.95" customHeight="1" x14ac:dyDescent="0.2">
      <c r="A108" s="17">
        <v>79</v>
      </c>
      <c r="B108" s="54" t="s">
        <v>17</v>
      </c>
      <c r="C108" s="80" t="s">
        <v>199</v>
      </c>
      <c r="D108" s="81" t="s">
        <v>200</v>
      </c>
      <c r="E108" s="82">
        <v>17253</v>
      </c>
      <c r="F108" s="82">
        <v>2196.8000000000002</v>
      </c>
      <c r="G108" s="83">
        <v>45657</v>
      </c>
      <c r="H108" s="54" t="s">
        <v>77</v>
      </c>
      <c r="I108" s="82">
        <v>7094.3</v>
      </c>
      <c r="J108" s="84">
        <v>1</v>
      </c>
      <c r="K108" s="54" t="s">
        <v>208</v>
      </c>
      <c r="L108" s="16" t="s">
        <v>62</v>
      </c>
      <c r="M108" s="83">
        <v>41354</v>
      </c>
      <c r="N108" s="12">
        <v>408139</v>
      </c>
      <c r="O108" s="80">
        <v>25427268105</v>
      </c>
    </row>
    <row r="109" spans="1:15" ht="69.95" customHeight="1" x14ac:dyDescent="0.2">
      <c r="A109" s="17">
        <v>80</v>
      </c>
      <c r="B109" s="54" t="s">
        <v>17</v>
      </c>
      <c r="C109" s="80" t="s">
        <v>201</v>
      </c>
      <c r="D109" s="81" t="s">
        <v>202</v>
      </c>
      <c r="E109" s="82">
        <v>1448.1</v>
      </c>
      <c r="F109" s="82">
        <v>330.5</v>
      </c>
      <c r="G109" s="83">
        <v>45657</v>
      </c>
      <c r="H109" s="54" t="s">
        <v>77</v>
      </c>
      <c r="I109" s="82">
        <v>1952.5</v>
      </c>
      <c r="J109" s="84">
        <v>1</v>
      </c>
      <c r="K109" s="54">
        <f>$L$5</f>
        <v>9</v>
      </c>
      <c r="L109" s="16" t="s">
        <v>62</v>
      </c>
      <c r="M109" s="83">
        <v>43725</v>
      </c>
      <c r="N109" s="54">
        <v>33294628</v>
      </c>
      <c r="O109" s="85">
        <v>1917947868105</v>
      </c>
    </row>
    <row r="110" spans="1:15" ht="69.95" customHeight="1" x14ac:dyDescent="0.2">
      <c r="A110" s="17">
        <v>81</v>
      </c>
      <c r="B110" s="54" t="s">
        <v>17</v>
      </c>
      <c r="C110" s="80" t="s">
        <v>203</v>
      </c>
      <c r="D110" s="81" t="s">
        <v>204</v>
      </c>
      <c r="E110" s="82">
        <v>2462.6</v>
      </c>
      <c r="F110" s="82">
        <v>1996.3</v>
      </c>
      <c r="G110" s="83">
        <f t="shared" ref="G110:G111" si="1">$H$5</f>
        <v>6</v>
      </c>
      <c r="H110" s="54" t="s">
        <v>77</v>
      </c>
      <c r="I110" s="54">
        <v>550.20000000000005</v>
      </c>
      <c r="J110" s="54">
        <v>1</v>
      </c>
      <c r="K110" s="54">
        <f>$L$5</f>
        <v>9</v>
      </c>
      <c r="L110" s="16" t="s">
        <v>62</v>
      </c>
      <c r="M110" s="83">
        <v>43725</v>
      </c>
      <c r="N110" s="54">
        <v>33296174</v>
      </c>
      <c r="O110" s="80">
        <v>1918022868105</v>
      </c>
    </row>
    <row r="111" spans="1:15" ht="69.95" customHeight="1" x14ac:dyDescent="0.2">
      <c r="A111" s="17">
        <v>82</v>
      </c>
      <c r="B111" s="54" t="s">
        <v>17</v>
      </c>
      <c r="C111" s="80" t="s">
        <v>205</v>
      </c>
      <c r="D111" s="81" t="s">
        <v>206</v>
      </c>
      <c r="E111" s="82">
        <v>349.2</v>
      </c>
      <c r="F111" s="82">
        <v>56.8</v>
      </c>
      <c r="G111" s="83">
        <f t="shared" si="1"/>
        <v>6</v>
      </c>
      <c r="H111" s="54" t="s">
        <v>77</v>
      </c>
      <c r="I111" s="54">
        <v>172.7</v>
      </c>
      <c r="J111" s="54">
        <v>1</v>
      </c>
      <c r="K111" s="54" t="s">
        <v>208</v>
      </c>
      <c r="L111" s="16" t="s">
        <v>62</v>
      </c>
      <c r="M111" s="83">
        <v>43032</v>
      </c>
      <c r="N111" s="54">
        <v>23025284</v>
      </c>
      <c r="O111" s="80">
        <v>1364522068105</v>
      </c>
    </row>
    <row r="112" spans="1:15" ht="69.95" customHeight="1" x14ac:dyDescent="0.2">
      <c r="A112" s="77"/>
      <c r="B112" s="128" t="s">
        <v>254</v>
      </c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</row>
    <row r="113" spans="1:15" ht="69.95" customHeight="1" x14ac:dyDescent="0.2">
      <c r="A113" s="17">
        <v>83</v>
      </c>
      <c r="B113" s="54" t="s">
        <v>17</v>
      </c>
      <c r="C113" s="95" t="s">
        <v>224</v>
      </c>
      <c r="D113" s="86" t="s">
        <v>209</v>
      </c>
      <c r="E113" s="87">
        <v>59.655999999999999</v>
      </c>
      <c r="F113" s="87">
        <v>56.88</v>
      </c>
      <c r="G113" s="88">
        <v>45658</v>
      </c>
      <c r="H113" s="79" t="s">
        <v>59</v>
      </c>
      <c r="I113" s="89">
        <v>12.9</v>
      </c>
      <c r="J113" s="12">
        <v>1</v>
      </c>
      <c r="K113" s="54" t="s">
        <v>215</v>
      </c>
      <c r="L113" s="16" t="s">
        <v>62</v>
      </c>
      <c r="M113" s="88">
        <v>44279</v>
      </c>
      <c r="N113" s="79">
        <v>41186319</v>
      </c>
      <c r="O113" s="90">
        <v>2134124168105</v>
      </c>
    </row>
    <row r="114" spans="1:15" ht="69.95" customHeight="1" x14ac:dyDescent="0.2">
      <c r="A114" s="17">
        <v>84</v>
      </c>
      <c r="B114" s="54" t="s">
        <v>17</v>
      </c>
      <c r="C114" s="95" t="s">
        <v>225</v>
      </c>
      <c r="D114" s="86" t="s">
        <v>210</v>
      </c>
      <c r="E114" s="87">
        <v>133.65600000000001</v>
      </c>
      <c r="F114" s="87">
        <v>127.44</v>
      </c>
      <c r="G114" s="88">
        <v>45658</v>
      </c>
      <c r="H114" s="79" t="s">
        <v>59</v>
      </c>
      <c r="I114" s="89">
        <v>28.9</v>
      </c>
      <c r="J114" s="12">
        <v>1</v>
      </c>
      <c r="K114" s="54" t="s">
        <v>215</v>
      </c>
      <c r="L114" s="16" t="s">
        <v>62</v>
      </c>
      <c r="M114" s="88">
        <v>44279</v>
      </c>
      <c r="N114" s="79">
        <v>41186691</v>
      </c>
      <c r="O114" s="90">
        <v>2133974368105</v>
      </c>
    </row>
    <row r="115" spans="1:15" ht="69.95" customHeight="1" x14ac:dyDescent="0.2">
      <c r="A115" s="17">
        <v>85</v>
      </c>
      <c r="B115" s="54" t="s">
        <v>17</v>
      </c>
      <c r="C115" s="95" t="s">
        <v>226</v>
      </c>
      <c r="D115" s="86" t="s">
        <v>211</v>
      </c>
      <c r="E115" s="87">
        <v>17887.939999999999</v>
      </c>
      <c r="F115" s="87">
        <v>12673.22</v>
      </c>
      <c r="G115" s="88">
        <v>45658</v>
      </c>
      <c r="H115" s="79" t="s">
        <v>59</v>
      </c>
      <c r="I115" s="91">
        <f>5340-118.1-15.9</f>
        <v>5206</v>
      </c>
      <c r="J115" s="12">
        <v>1</v>
      </c>
      <c r="K115" s="54" t="s">
        <v>145</v>
      </c>
      <c r="L115" s="16" t="s">
        <v>62</v>
      </c>
      <c r="M115" s="79"/>
      <c r="N115" s="79"/>
      <c r="O115" s="79"/>
    </row>
    <row r="116" spans="1:15" ht="69.95" customHeight="1" x14ac:dyDescent="0.2">
      <c r="A116" s="17">
        <v>86</v>
      </c>
      <c r="B116" s="54" t="s">
        <v>17</v>
      </c>
      <c r="C116" s="95" t="s">
        <v>227</v>
      </c>
      <c r="D116" s="86" t="s">
        <v>212</v>
      </c>
      <c r="E116" s="87">
        <v>140.73842999999999</v>
      </c>
      <c r="F116" s="87">
        <v>94.61</v>
      </c>
      <c r="G116" s="88">
        <v>45658</v>
      </c>
      <c r="H116" s="79" t="s">
        <v>59</v>
      </c>
      <c r="I116" s="92">
        <v>135.5</v>
      </c>
      <c r="J116" s="12">
        <v>1</v>
      </c>
      <c r="K116" s="54" t="s">
        <v>215</v>
      </c>
      <c r="L116" s="16" t="s">
        <v>62</v>
      </c>
      <c r="M116" s="88">
        <v>43621</v>
      </c>
      <c r="N116" s="79">
        <v>31922177</v>
      </c>
      <c r="O116" s="90">
        <v>1006329568105</v>
      </c>
    </row>
    <row r="117" spans="1:15" ht="69.95" customHeight="1" x14ac:dyDescent="0.2">
      <c r="A117" s="17">
        <v>87</v>
      </c>
      <c r="B117" s="54" t="s">
        <v>17</v>
      </c>
      <c r="C117" s="95" t="s">
        <v>194</v>
      </c>
      <c r="D117" s="86" t="s">
        <v>213</v>
      </c>
      <c r="E117" s="87">
        <v>1323.6179999999999</v>
      </c>
      <c r="F117" s="87">
        <v>1230.76</v>
      </c>
      <c r="G117" s="88">
        <v>45658</v>
      </c>
      <c r="H117" s="79" t="s">
        <v>59</v>
      </c>
      <c r="I117" s="36">
        <v>468.8</v>
      </c>
      <c r="J117" s="12">
        <v>1</v>
      </c>
      <c r="K117" s="54" t="s">
        <v>215</v>
      </c>
      <c r="L117" s="16" t="s">
        <v>62</v>
      </c>
      <c r="M117" s="88">
        <v>43510</v>
      </c>
      <c r="N117" s="79">
        <v>30335587</v>
      </c>
      <c r="O117" s="91">
        <v>1767507068105</v>
      </c>
    </row>
    <row r="118" spans="1:15" ht="69.95" customHeight="1" x14ac:dyDescent="0.2">
      <c r="A118" s="17">
        <v>88</v>
      </c>
      <c r="B118" s="54" t="s">
        <v>17</v>
      </c>
      <c r="C118" s="95" t="s">
        <v>228</v>
      </c>
      <c r="D118" s="86" t="s">
        <v>214</v>
      </c>
      <c r="E118" s="87">
        <v>6403.3153899999998</v>
      </c>
      <c r="F118" s="87">
        <v>5226.18</v>
      </c>
      <c r="G118" s="88">
        <v>45658</v>
      </c>
      <c r="H118" s="79" t="s">
        <v>59</v>
      </c>
      <c r="I118" s="89">
        <f>1593.5-346.4-121.5-217.8</f>
        <v>907.8</v>
      </c>
      <c r="J118" s="12">
        <v>1</v>
      </c>
      <c r="K118" s="54" t="s">
        <v>215</v>
      </c>
      <c r="L118" s="16" t="s">
        <v>62</v>
      </c>
      <c r="M118" s="88">
        <v>42593</v>
      </c>
      <c r="N118" s="79">
        <v>15897549</v>
      </c>
      <c r="O118" s="90">
        <v>953433468105</v>
      </c>
    </row>
    <row r="119" spans="1:15" ht="69.95" customHeight="1" x14ac:dyDescent="0.2">
      <c r="A119" s="17">
        <v>89</v>
      </c>
      <c r="B119" s="54" t="s">
        <v>17</v>
      </c>
      <c r="C119" s="96" t="s">
        <v>216</v>
      </c>
      <c r="D119" s="86" t="s">
        <v>217</v>
      </c>
      <c r="E119" s="93">
        <v>1185.6744899999994</v>
      </c>
      <c r="F119" s="93">
        <v>885.65516999999909</v>
      </c>
      <c r="G119" s="94">
        <v>45658</v>
      </c>
      <c r="H119" s="79" t="s">
        <v>59</v>
      </c>
      <c r="I119" s="79"/>
      <c r="J119" s="12">
        <v>1</v>
      </c>
      <c r="K119" s="54" t="s">
        <v>145</v>
      </c>
      <c r="L119" s="16" t="s">
        <v>62</v>
      </c>
      <c r="M119" s="79"/>
      <c r="N119" s="79"/>
      <c r="O119" s="90"/>
    </row>
    <row r="120" spans="1:15" ht="69.95" customHeight="1" x14ac:dyDescent="0.2">
      <c r="A120" s="17">
        <v>90</v>
      </c>
      <c r="B120" s="54" t="s">
        <v>17</v>
      </c>
      <c r="C120" s="97" t="s">
        <v>229</v>
      </c>
      <c r="D120" s="86" t="s">
        <v>218</v>
      </c>
      <c r="E120" s="93">
        <v>189.52117999999993</v>
      </c>
      <c r="F120" s="93">
        <v>41.52391999999994</v>
      </c>
      <c r="G120" s="88">
        <v>45658</v>
      </c>
      <c r="H120" s="79" t="s">
        <v>59</v>
      </c>
      <c r="I120" s="79"/>
      <c r="J120" s="12">
        <v>1</v>
      </c>
      <c r="K120" s="54" t="s">
        <v>145</v>
      </c>
      <c r="L120" s="16" t="s">
        <v>62</v>
      </c>
      <c r="M120" s="79"/>
      <c r="N120" s="79"/>
      <c r="O120" s="79"/>
    </row>
    <row r="121" spans="1:15" ht="69.95" customHeight="1" x14ac:dyDescent="0.2">
      <c r="A121" s="17">
        <v>91</v>
      </c>
      <c r="B121" s="54" t="s">
        <v>17</v>
      </c>
      <c r="C121" s="97" t="s">
        <v>230</v>
      </c>
      <c r="D121" s="86" t="s">
        <v>219</v>
      </c>
      <c r="E121" s="93">
        <v>139.80000000000001</v>
      </c>
      <c r="F121" s="93">
        <v>131.64500000000001</v>
      </c>
      <c r="G121" s="88">
        <v>45658</v>
      </c>
      <c r="H121" s="79" t="s">
        <v>59</v>
      </c>
      <c r="I121" s="89">
        <v>19.399999999999999</v>
      </c>
      <c r="J121" s="12">
        <v>1</v>
      </c>
      <c r="K121" s="54" t="s">
        <v>215</v>
      </c>
      <c r="L121" s="16" t="s">
        <v>62</v>
      </c>
      <c r="M121" s="88">
        <v>45223</v>
      </c>
      <c r="N121" s="79">
        <v>52317977</v>
      </c>
      <c r="O121" s="90">
        <v>2738737368060</v>
      </c>
    </row>
    <row r="122" spans="1:15" ht="69.95" customHeight="1" x14ac:dyDescent="0.2">
      <c r="A122" s="17">
        <v>92</v>
      </c>
      <c r="B122" s="54" t="s">
        <v>17</v>
      </c>
      <c r="C122" s="97" t="s">
        <v>231</v>
      </c>
      <c r="D122" s="86" t="s">
        <v>220</v>
      </c>
      <c r="E122" s="93">
        <v>2275.5619999999999</v>
      </c>
      <c r="F122" s="93">
        <v>2142.820860000003</v>
      </c>
      <c r="G122" s="94">
        <v>45658</v>
      </c>
      <c r="H122" s="79" t="s">
        <v>59</v>
      </c>
      <c r="I122" s="89">
        <v>424.3</v>
      </c>
      <c r="J122" s="12">
        <v>1</v>
      </c>
      <c r="K122" s="54" t="s">
        <v>215</v>
      </c>
      <c r="L122" s="16" t="s">
        <v>62</v>
      </c>
      <c r="M122" s="88">
        <v>45223</v>
      </c>
      <c r="N122" s="79">
        <v>52317654</v>
      </c>
      <c r="O122" s="90">
        <v>2737917168060</v>
      </c>
    </row>
    <row r="123" spans="1:15" ht="69.95" customHeight="1" x14ac:dyDescent="0.2">
      <c r="A123" s="17">
        <v>93</v>
      </c>
      <c r="B123" s="54" t="s">
        <v>17</v>
      </c>
      <c r="C123" s="97" t="s">
        <v>232</v>
      </c>
      <c r="D123" s="86" t="s">
        <v>221</v>
      </c>
      <c r="E123" s="93">
        <v>379.76799999999997</v>
      </c>
      <c r="F123" s="93">
        <v>357.61482000000007</v>
      </c>
      <c r="G123" s="88">
        <v>45658</v>
      </c>
      <c r="H123" s="79" t="s">
        <v>59</v>
      </c>
      <c r="I123" s="89">
        <v>52.7</v>
      </c>
      <c r="J123" s="12">
        <v>1</v>
      </c>
      <c r="K123" s="54" t="s">
        <v>215</v>
      </c>
      <c r="L123" s="16" t="s">
        <v>62</v>
      </c>
      <c r="M123" s="88">
        <v>45223</v>
      </c>
      <c r="N123" s="79">
        <v>52318812</v>
      </c>
      <c r="O123" s="90">
        <v>2817753468060</v>
      </c>
    </row>
    <row r="124" spans="1:15" ht="69.95" customHeight="1" x14ac:dyDescent="0.2">
      <c r="A124" s="17">
        <v>94</v>
      </c>
      <c r="B124" s="54" t="s">
        <v>17</v>
      </c>
      <c r="C124" s="97" t="s">
        <v>233</v>
      </c>
      <c r="D124" s="86" t="s">
        <v>222</v>
      </c>
      <c r="E124" s="93">
        <v>141.96199999999999</v>
      </c>
      <c r="F124" s="93">
        <v>133.68085999999988</v>
      </c>
      <c r="G124" s="94">
        <v>45658</v>
      </c>
      <c r="H124" s="79" t="s">
        <v>59</v>
      </c>
      <c r="I124" s="89">
        <v>19.100000000000001</v>
      </c>
      <c r="J124" s="12">
        <v>1</v>
      </c>
      <c r="K124" s="54" t="s">
        <v>215</v>
      </c>
      <c r="L124" s="16" t="s">
        <v>62</v>
      </c>
      <c r="M124" s="88">
        <v>45223</v>
      </c>
      <c r="N124" s="79">
        <v>52318558</v>
      </c>
      <c r="O124" s="90">
        <v>2817860868060</v>
      </c>
    </row>
    <row r="125" spans="1:15" ht="69.95" customHeight="1" x14ac:dyDescent="0.2">
      <c r="A125" s="17">
        <v>95</v>
      </c>
      <c r="B125" s="54" t="s">
        <v>17</v>
      </c>
      <c r="C125" s="97" t="s">
        <v>234</v>
      </c>
      <c r="D125" s="86" t="s">
        <v>223</v>
      </c>
      <c r="E125" s="93">
        <v>87.912000000000006</v>
      </c>
      <c r="F125" s="93">
        <v>82.783799999999957</v>
      </c>
      <c r="G125" s="88">
        <v>45658</v>
      </c>
      <c r="H125" s="79" t="s">
        <v>59</v>
      </c>
      <c r="I125" s="89">
        <v>12.2</v>
      </c>
      <c r="J125" s="12">
        <v>1</v>
      </c>
      <c r="K125" s="54" t="s">
        <v>215</v>
      </c>
      <c r="L125" s="16" t="s">
        <v>62</v>
      </c>
      <c r="M125" s="88">
        <v>45223</v>
      </c>
      <c r="N125" s="79">
        <v>52318346</v>
      </c>
      <c r="O125" s="90">
        <v>2737795568060</v>
      </c>
    </row>
  </sheetData>
  <mergeCells count="36">
    <mergeCell ref="B85:O85"/>
    <mergeCell ref="B103:O103"/>
    <mergeCell ref="B107:O107"/>
    <mergeCell ref="B112:O112"/>
    <mergeCell ref="B80:O80"/>
    <mergeCell ref="B90:O90"/>
    <mergeCell ref="B92:O92"/>
    <mergeCell ref="B95:O95"/>
    <mergeCell ref="A27:O27"/>
    <mergeCell ref="A32:O32"/>
    <mergeCell ref="A3:A4"/>
    <mergeCell ref="B1:O1"/>
    <mergeCell ref="B2:O2"/>
    <mergeCell ref="B3:B4"/>
    <mergeCell ref="C3:C4"/>
    <mergeCell ref="D3:D4"/>
    <mergeCell ref="E3:G3"/>
    <mergeCell ref="H3:J3"/>
    <mergeCell ref="K3:K4"/>
    <mergeCell ref="L3:O3"/>
    <mergeCell ref="B73:O73"/>
    <mergeCell ref="B75:O75"/>
    <mergeCell ref="B30:O30"/>
    <mergeCell ref="B68:O68"/>
    <mergeCell ref="B71:O71"/>
    <mergeCell ref="B51:O51"/>
    <mergeCell ref="B54:N54"/>
    <mergeCell ref="B57:N57"/>
    <mergeCell ref="B60:O60"/>
    <mergeCell ref="B63:O63"/>
    <mergeCell ref="B36:O36"/>
    <mergeCell ref="B38:O38"/>
    <mergeCell ref="C41:O41"/>
    <mergeCell ref="C45:O45"/>
    <mergeCell ref="B48:O48"/>
    <mergeCell ref="B43:O43"/>
  </mergeCells>
  <pageMargins left="0.23622047244094491" right="0.1574803149606299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нерухоме майно 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Людмила ШЕВЧУК</cp:lastModifiedBy>
  <cp:lastPrinted>2025-01-20T07:19:52Z</cp:lastPrinted>
  <dcterms:created xsi:type="dcterms:W3CDTF">2005-05-27T15:16:58Z</dcterms:created>
  <dcterms:modified xsi:type="dcterms:W3CDTF">2025-01-20T08:54:43Z</dcterms:modified>
</cp:coreProperties>
</file>